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OFICIO ASEBCS UAJ 079 2022 ACTIVO FIJO\"/>
    </mc:Choice>
  </mc:AlternateContent>
  <bookViews>
    <workbookView xWindow="0" yWindow="0" windowWidth="15345" windowHeight="4050"/>
  </bookViews>
  <sheets>
    <sheet name="Inv.2021" sheetId="2" r:id="rId1"/>
    <sheet name="Inv.2020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99" i="2" l="1"/>
  <c r="G503" i="2" s="1"/>
  <c r="G423" i="2"/>
  <c r="G422" i="2"/>
  <c r="G442" i="2" s="1"/>
  <c r="G448" i="2" s="1"/>
  <c r="G457" i="2" s="1"/>
  <c r="G466" i="2" s="1"/>
  <c r="G403" i="2"/>
  <c r="H402" i="2"/>
  <c r="F407" i="2" s="1"/>
  <c r="H398" i="2"/>
  <c r="F406" i="2" s="1"/>
  <c r="H379" i="2"/>
  <c r="F405" i="2" s="1"/>
  <c r="H368" i="2"/>
  <c r="F404" i="2" s="1"/>
  <c r="G318" i="2"/>
  <c r="G324" i="2" s="1"/>
  <c r="G348" i="2" s="1"/>
  <c r="F211" i="2"/>
  <c r="G212" i="2" s="1"/>
  <c r="G239" i="2" s="1"/>
  <c r="G247" i="2" s="1"/>
  <c r="G253" i="2" s="1"/>
  <c r="G261" i="2" s="1"/>
  <c r="G190" i="2"/>
  <c r="G183" i="2"/>
  <c r="G176" i="2"/>
  <c r="G182" i="2" s="1"/>
  <c r="G160" i="2"/>
  <c r="G167" i="2" s="1"/>
  <c r="G175" i="2" s="1"/>
  <c r="G150" i="2"/>
  <c r="G191" i="2" s="1"/>
  <c r="G148" i="2"/>
  <c r="G187" i="2" s="1"/>
  <c r="G189" i="2" s="1"/>
  <c r="G146" i="2"/>
  <c r="G185" i="2" s="1"/>
  <c r="G145" i="2"/>
  <c r="G184" i="2" s="1"/>
  <c r="G139" i="2"/>
  <c r="G59" i="2"/>
  <c r="G50" i="2"/>
  <c r="G67" i="2" s="1"/>
  <c r="G73" i="2" s="1"/>
  <c r="G78" i="2" s="1"/>
  <c r="G82" i="2" s="1"/>
  <c r="G84" i="2" s="1"/>
  <c r="G87" i="2" s="1"/>
  <c r="G92" i="2" s="1"/>
  <c r="F31" i="2"/>
  <c r="G17" i="2"/>
  <c r="G49" i="2" s="1"/>
  <c r="G51" i="2" s="1"/>
  <c r="G151" i="2" l="1"/>
  <c r="G192" i="2"/>
  <c r="G58" i="2"/>
  <c r="G62" i="2" s="1"/>
  <c r="G91" i="2" s="1"/>
  <c r="G93" i="2" s="1"/>
  <c r="F408" i="2"/>
  <c r="G504" i="1"/>
  <c r="H435" i="1"/>
  <c r="F461" i="1" s="1"/>
  <c r="H458" i="1"/>
  <c r="F463" i="1" s="1"/>
  <c r="H454" i="1"/>
  <c r="F462" i="1" s="1"/>
  <c r="H424" i="1"/>
  <c r="F460" i="1" s="1"/>
  <c r="G58" i="1" l="1"/>
  <c r="G579" i="1"/>
  <c r="G583" i="1" s="1"/>
  <c r="G479" i="1"/>
  <c r="G478" i="1"/>
  <c r="G498" i="1" s="1"/>
  <c r="G513" i="1" s="1"/>
  <c r="G543" i="1" s="1"/>
  <c r="F464" i="1" l="1"/>
  <c r="G459" i="1"/>
  <c r="G368" i="1" l="1"/>
  <c r="G374" i="1" s="1"/>
  <c r="G404" i="1" s="1"/>
  <c r="F228" i="1" l="1"/>
  <c r="G229" i="1" s="1"/>
  <c r="G256" i="1" s="1"/>
  <c r="G264" i="1" s="1"/>
  <c r="G270" i="1" s="1"/>
  <c r="G311" i="1" s="1"/>
  <c r="G200" i="1" l="1"/>
  <c r="G177" i="1"/>
  <c r="G207" i="1"/>
  <c r="G165" i="1"/>
  <c r="G204" i="1" s="1"/>
  <c r="G206" i="1" s="1"/>
  <c r="G193" i="1"/>
  <c r="G199" i="1" s="1"/>
  <c r="G163" i="1"/>
  <c r="G202" i="1" s="1"/>
  <c r="G162" i="1"/>
  <c r="G201" i="1" s="1"/>
  <c r="G167" i="1"/>
  <c r="G208" i="1" s="1"/>
  <c r="G156" i="1"/>
  <c r="G184" i="1" l="1"/>
  <c r="G192" i="1" s="1"/>
  <c r="G209" i="1" s="1"/>
  <c r="G168" i="1"/>
  <c r="G67" i="1" l="1"/>
  <c r="G75" i="1"/>
  <c r="G81" i="1" s="1"/>
  <c r="G86" i="1" s="1"/>
  <c r="G90" i="1" s="1"/>
  <c r="G92" i="1" s="1"/>
  <c r="G95" i="1" s="1"/>
  <c r="G109" i="1" s="1"/>
  <c r="F29" i="1"/>
  <c r="G15" i="1"/>
  <c r="G57" i="1" s="1"/>
  <c r="G66" i="1" l="1"/>
  <c r="G70" i="1" s="1"/>
  <c r="G108" i="1" s="1"/>
  <c r="G110" i="1" s="1"/>
  <c r="G59" i="1"/>
</calcChain>
</file>

<file path=xl/sharedStrings.xml><?xml version="1.0" encoding="utf-8"?>
<sst xmlns="http://schemas.openxmlformats.org/spreadsheetml/2006/main" count="1510" uniqueCount="537">
  <si>
    <t>ORGANISMO OPERADOR MUNICIPAL DEL SISTEMA</t>
  </si>
  <si>
    <t>DE AGUA POTABLE, ALCANTARILLADO Y SANEAMIENTO LOS CABOS</t>
  </si>
  <si>
    <t>1231.- T E R R E N O S .</t>
  </si>
  <si>
    <t>1231 1001 .- TERRENOS RURALES.</t>
  </si>
  <si>
    <t xml:space="preserve">N  O  M  B  R  E </t>
  </si>
  <si>
    <t>UBICACIÓN</t>
  </si>
  <si>
    <t>IMPORTE</t>
  </si>
  <si>
    <t>TERRENO OFICINAS DE MIRAFLORES</t>
  </si>
  <si>
    <t>MIRAFLORES, B.C.S.</t>
  </si>
  <si>
    <t>TERRENO EJIDO SANTIAGO 2 PARCELAS</t>
  </si>
  <si>
    <t>SANTIAGO, B.C.S.</t>
  </si>
  <si>
    <t>CONTRAPRESTACION DE TERRENOS</t>
  </si>
  <si>
    <t>AGUA CALIENTE, B.C.S.</t>
  </si>
  <si>
    <t>RECLASIFICACION DE TERRENO  DE MIRAFLORES QUE ESTABA REGISTRADO EN TERRENOS URBANOS.</t>
  </si>
  <si>
    <t>ZONA RURALMIRAFLORES</t>
  </si>
  <si>
    <t>RECLASIFICACION DE TERRENO  DE LA RIBERA. QUE ESTABA REGISTRADO EN TERRENOS URBANOS.</t>
  </si>
  <si>
    <t>ZONA RURAL LA RIBERA</t>
  </si>
  <si>
    <t>T O T A L:</t>
  </si>
  <si>
    <t>1231 1002  .- TERRENOS URBANOS.</t>
  </si>
  <si>
    <t>TERRENO SAN JOSE VIEJO</t>
  </si>
  <si>
    <t>ALMACEN EN SAN JOSE VIEJO</t>
  </si>
  <si>
    <t>TERRENO PATIO LATERAL OF. CENTRALES</t>
  </si>
  <si>
    <t>CALLE GUERRERO S/N. COL. CENTRO</t>
  </si>
  <si>
    <t>TERRENO CONSTRUIDO EDIFICIO OFICINAS CENTRALES</t>
  </si>
  <si>
    <t>CALLE GUERRERO Y CORONADO COL. CENTRO SAN JOSE D.CABO</t>
  </si>
  <si>
    <t>TERRENO TANQUE ELEVADO STA. ROSA</t>
  </si>
  <si>
    <t>FRACCIONAMIENTO INVI STA. ROSA.</t>
  </si>
  <si>
    <t xml:space="preserve">TERRENO PATIO TRASERO OFICINAS CENTRALES </t>
  </si>
  <si>
    <t>CALLE CORONADO COL. CENTRO EN SAN JOSE DEL CABO.</t>
  </si>
  <si>
    <t>4 LOTES EN TANQUE ELEVADO ZACATAL</t>
  </si>
  <si>
    <t>COL. ZACATAL ULTIMO TANQUE ELEVADO</t>
  </si>
  <si>
    <t>LOTE 20 MANZANA 8.</t>
  </si>
  <si>
    <t>FRACCIONAMIENTO JACARANDAS EN CABO SAN LUCAS,B.C.S</t>
  </si>
  <si>
    <t>LOTE 21 MANZANA 8.</t>
  </si>
  <si>
    <t>LOTE 22 MANZANA 8.</t>
  </si>
  <si>
    <t>SUB-TOTAL AL CIERRE EJ. 2005.</t>
  </si>
  <si>
    <t>ACTUALIZACION DE BIENES DEL EJERCICIO 2005 AL CIERRE EJERCICIO DEL 2009.</t>
  </si>
  <si>
    <t>TERRENO PARA INSTALACIONES DE LA PLANTA DESALADORA.</t>
  </si>
  <si>
    <t>UBICADO EN ACCESO DE CARRETERA A LA PLANTA CABO S. LUCAS</t>
  </si>
  <si>
    <t>PARCELA NO. 127 Z1 P4/8</t>
  </si>
  <si>
    <t>EL ZACATAL</t>
  </si>
  <si>
    <t>LOTE 03 MANZANA 80 Z1</t>
  </si>
  <si>
    <t>SANTA ROSA</t>
  </si>
  <si>
    <t>USO DE ESTACIONAMIENTO</t>
  </si>
  <si>
    <t>SUBDELEGACION SANTA ROSA</t>
  </si>
  <si>
    <t>PARCELA 133 EJIDAL LA RIBERA</t>
  </si>
  <si>
    <t>DELEGACION LA RIBERA</t>
  </si>
  <si>
    <t>CORRECION ANTICIPO T. ESTACION.</t>
  </si>
  <si>
    <t>TOTAL:</t>
  </si>
  <si>
    <t>ACTUALIZACION EJERCICIO 2010.</t>
  </si>
  <si>
    <t>TERRENO EN SANTA ROSA</t>
  </si>
  <si>
    <t>PLANTA LA SONOREÑA</t>
  </si>
  <si>
    <t>SUB-TOTAL:</t>
  </si>
  <si>
    <t>SALDOS ESTADOS FINANCIEROS:</t>
  </si>
  <si>
    <t>1231-001-000.-TERRENOS RURALES.-</t>
  </si>
  <si>
    <t>1231-002-000.-TERRENOS URBANOS.-</t>
  </si>
  <si>
    <t>SALDOS TERRENOS AL 31 DE DICIEMBRE DEL 2012.</t>
  </si>
  <si>
    <t>1231 001 000 .- TERRENOS RURALES.</t>
  </si>
  <si>
    <t>SALDO ANTERIOR</t>
  </si>
  <si>
    <t>1* MZA. MANZANA.</t>
  </si>
  <si>
    <t>1231 002 000 .- TERRENOS URBANOS.</t>
  </si>
  <si>
    <t>SALDO ANTERIOR:</t>
  </si>
  <si>
    <t>DOS LOTES LOTES 3 Y 4 MZA.60</t>
  </si>
  <si>
    <t xml:space="preserve">COLONIA LOS CANGREJOS C.S.L. </t>
  </si>
  <si>
    <t>LOTE 18 MZA. * 59 COL. CANGREJOS</t>
  </si>
  <si>
    <t>LOTE 14 MZA. 60 COL. CANGREJOS</t>
  </si>
  <si>
    <t>LOTE 13 MZA. 59 COL. CANGREJOS.</t>
  </si>
  <si>
    <t>LOTE 22 MZA. 59 COL. CANGREJOS.</t>
  </si>
  <si>
    <t>LOTE 5 Y 6 MANZANA 59</t>
  </si>
  <si>
    <t>LOTE 15 MANZANA NO. 60.</t>
  </si>
  <si>
    <t>LOTE ESC. NO. 10978 VOL.298</t>
  </si>
  <si>
    <t>LOTE NO. 10 MANZANA 59.</t>
  </si>
  <si>
    <t>ADQUISICION DE TERRENO EN BRISAS DEL PACIFICO EB2 .</t>
  </si>
  <si>
    <t>COLONIA LOS CANGREJOS CABO SAN LUCAS,B.C.S.</t>
  </si>
  <si>
    <t>CALLE ISLA MAGDALENA MANZANA 59 LOTE NO. 15..</t>
  </si>
  <si>
    <t>REGISTRO CATASTRAL NO.402-088-059-015</t>
  </si>
  <si>
    <t>ASIENTO DE CORRECCION DE TERRENO REGISTRADO CON PD-2275 EL 30-04-2014.</t>
  </si>
  <si>
    <t>402-088-059-010</t>
  </si>
  <si>
    <t>402-088-059-011</t>
  </si>
  <si>
    <t>1231-001-000.- TERRENOS RURALES</t>
  </si>
  <si>
    <t>1231-002-000.- TERRENOS URBANOS</t>
  </si>
  <si>
    <t>1233.-BIENES INMUEBLES</t>
  </si>
  <si>
    <t>TERRENOS, EDIFICIOS, ALMACENES Y TALLERES.</t>
  </si>
  <si>
    <t>ALMACEN GENERAL</t>
  </si>
  <si>
    <t>COLONIA SAN JOSE VIEJO</t>
  </si>
  <si>
    <t>ADECUACIONES ALMACEN GRAL. Y REC. HUMANOS</t>
  </si>
  <si>
    <t>ZACATAL SAN JOSE DEL CABO</t>
  </si>
  <si>
    <t>SUB-ALMACEN</t>
  </si>
  <si>
    <t>CABO SAN LUCAS</t>
  </si>
  <si>
    <t>OFICINAS CENTRALES</t>
  </si>
  <si>
    <t>CENTRO EN SAN JOSE DEL CABO</t>
  </si>
  <si>
    <t>AMPLIACION OFICINAS CENTRALES</t>
  </si>
  <si>
    <t>OFICINAS MIRAFLORES</t>
  </si>
  <si>
    <t>OFICINAS COMISARIA Y CONTABIL.</t>
  </si>
  <si>
    <t>COL CENTRO S. JOSE DEL CABO</t>
  </si>
  <si>
    <t>OPERACIÓN Y MANTENIMIENTO</t>
  </si>
  <si>
    <t>SAN JOSE VIEJO</t>
  </si>
  <si>
    <t>REMODELACION SALA JUNTAS</t>
  </si>
  <si>
    <t>OFICINAS ADMINISTRATIVAS</t>
  </si>
  <si>
    <t>LA RIBERA, B.C.S.</t>
  </si>
  <si>
    <t>ESTACIONAMIENTO OFICINAS C.S.L.</t>
  </si>
  <si>
    <t>EDIFICIO NUEVO CABO S. LUCAS</t>
  </si>
  <si>
    <t xml:space="preserve">TALLER DE MEDIDORES </t>
  </si>
  <si>
    <t>SANTA ROSA,B.C.S.</t>
  </si>
  <si>
    <t>OFICINAS RECURSOS MATERIALES</t>
  </si>
  <si>
    <t>TECHUMBRE TALLER MECANICO</t>
  </si>
  <si>
    <t>STA. ROSA SAN JOSE DEL CABO</t>
  </si>
  <si>
    <t>ZONA RURAL SANTIAGO, B.C.S.</t>
  </si>
  <si>
    <t>PATIOS DE MANIOBRA OOMSAPASLC</t>
  </si>
  <si>
    <t>CONSTRUCCION DE TECHUMBRE.</t>
  </si>
  <si>
    <t>GARZA YENEKAMU CABO S. LUCAS</t>
  </si>
  <si>
    <t>CASETAS</t>
  </si>
  <si>
    <t>SUB-TOTAL CASETAS.</t>
  </si>
  <si>
    <t>CERCAS PERIMETRALES</t>
  </si>
  <si>
    <t>BARDA TANQUE ELEVADO</t>
  </si>
  <si>
    <t>COL. ZACATAL EN SAN JOSE DEL CABO,B.C.S</t>
  </si>
  <si>
    <t>CAMINO PLANTA DESALADORA</t>
  </si>
  <si>
    <t>CERCO PERIMETRAL</t>
  </si>
  <si>
    <t>STA. CRUZ LA RIBERA</t>
  </si>
  <si>
    <t>CERCO PERIMETRAL, CONSTRUCCION Y REPARACION DE</t>
  </si>
  <si>
    <t>FLORES MAGON ZACAL</t>
  </si>
  <si>
    <t>CONSTRUCCION DE BARDA CARRETERA FEDERAL ENTRADA A COL. LOS CANGREJOS</t>
  </si>
  <si>
    <t>LOS CANGREJOS, CABO SAN LUCAS</t>
  </si>
  <si>
    <t>CERCO PERIMETRAL OFICINAS SN BERNABE</t>
  </si>
  <si>
    <t>SAN JOSE DEL CABO</t>
  </si>
  <si>
    <t>MURO CONTENCION Y CERCO DE ACERO</t>
  </si>
  <si>
    <t>CABO BELLO/ SJD Y CSL</t>
  </si>
  <si>
    <t>CERCO PERIMETRAL PARA EL POZO NO 4 SAN JOSE DEL CABO.</t>
  </si>
  <si>
    <t>POZO 4 SANTA ANITA</t>
  </si>
  <si>
    <t>PORTON 2.50 X 2.50  PLANTA LA SONOREÑA</t>
  </si>
  <si>
    <t>CONSTRUCCION CERCO PERIMETRAL PARA TANQUE ALMACENA. AGUA</t>
  </si>
  <si>
    <t>COLONIA LOMAS DEL SOL EN CABO SAN LUCAS</t>
  </si>
  <si>
    <t xml:space="preserve">CONSTRUCCION BARDA PERIMETRAL </t>
  </si>
  <si>
    <t>OFICINAS MIRAFLORES, B.C.S.</t>
  </si>
  <si>
    <t>INSTALACION DE CISTERNAS Y GARZA EN LATERAL YENEKAMU.</t>
  </si>
  <si>
    <t>CABO SAN LUCAS, B.C.S.</t>
  </si>
  <si>
    <t xml:space="preserve">CONTRUCCION DE BARDA PERIMETRAL EN TANQUE EB-2 AGUA POTABLE . </t>
  </si>
  <si>
    <t>COL. MESA COLORADA CABO S.LUCAS.</t>
  </si>
  <si>
    <t>MURO DE BLOCK EN EDIFICIO DE ALMACEN GENERAL Y RECURSOS MATERIALES .</t>
  </si>
  <si>
    <t>COL. ZACATAL EN SAN JOSE DEL CABO,B.C.S.</t>
  </si>
  <si>
    <t xml:space="preserve">JAULA CICLONICA EN TANQUE EB3 </t>
  </si>
  <si>
    <t>TANQUE EB3 CABO SAN LUCAS.</t>
  </si>
  <si>
    <t>COL. EL TEZAL EN CABO S. LUCAS</t>
  </si>
  <si>
    <t>CONSTRUCCION DE ESTACIONAMIENTO PARA OFICINAS CENTRALES EN LOS MANGOS .</t>
  </si>
  <si>
    <t>COL. CENTRO SAN JOSE DEL CABO</t>
  </si>
  <si>
    <t>CONSTRUCCION DE TECHUMBRE, PISO DE CONCRETO, RAMPA Y REPARACION DE MALLA CICLONICA.</t>
  </si>
  <si>
    <t>ESTACIONAMIENTO CABO SAN LUCAS.</t>
  </si>
  <si>
    <t>12333001.-OFICINAS GENERALES.-</t>
  </si>
  <si>
    <t xml:space="preserve">    12333002.-ALMACENES Y BODEGAS.-</t>
  </si>
  <si>
    <t xml:space="preserve">                                  12333003.-TALLERES</t>
  </si>
  <si>
    <t>12333004.- CASETAS</t>
  </si>
  <si>
    <t>12333005.- CERCAS PERIMETRALES</t>
  </si>
  <si>
    <t xml:space="preserve">                 12333001.- OFICINAS AGENCIA MIRAFLORES.-</t>
  </si>
  <si>
    <t>12333001.-OFICINAS AGENCIA LA RIBERA</t>
  </si>
  <si>
    <t>12333007.- ESTACIONAMIENTO OFICINAS.</t>
  </si>
  <si>
    <t>12333001.-OFICINAS AGENCIA SANTIAGO.</t>
  </si>
  <si>
    <t>T O T A L :</t>
  </si>
  <si>
    <t>REGISTRO EJERCICIO 2010.</t>
  </si>
  <si>
    <t>12333001.- OFICINAS GENERALES: SALDO ANTERIOR:</t>
  </si>
  <si>
    <t>REMODELACION OF. CENTRALES</t>
  </si>
  <si>
    <t>SAN JOSE DEL CABO,B.C.S.</t>
  </si>
  <si>
    <t>CONST. OFICINAS COMERCIALIZACION</t>
  </si>
  <si>
    <t>REMODELACION OF. DE OPERACIÓN</t>
  </si>
  <si>
    <t>SAN JOSE VIEJO, B.C.S.</t>
  </si>
  <si>
    <t>CONST. MODULO DE VIGILANCIA</t>
  </si>
  <si>
    <t>ESTACIONAMIENTO SAN BERNAVE</t>
  </si>
  <si>
    <t>CONST. DESPLANTE OFICINAS C.S.L.</t>
  </si>
  <si>
    <t>COL. LAGUNITAS CALLE L. VICARIO</t>
  </si>
  <si>
    <t>SUB-TOTAL 12333001.-</t>
  </si>
  <si>
    <t>CONST. OFICINAS COL. ZACATAL</t>
  </si>
  <si>
    <t>ZACATAL TANQUE ELEVADO</t>
  </si>
  <si>
    <t xml:space="preserve">CONST. OBRAS EXTERIORES PALAPA </t>
  </si>
  <si>
    <t>PALAPA SAN BERNABE.</t>
  </si>
  <si>
    <t>ESTAMPADOS EN PISOS PALAPA</t>
  </si>
  <si>
    <t>COLOCACION DE TECHUMBRE, PUERTAS, MUROS Y REMO. BAÑOS</t>
  </si>
  <si>
    <t xml:space="preserve">AREA DE VOLANTES EN COL. SAN JOSE VIEJO. </t>
  </si>
  <si>
    <t>12333002.- ALMACENES Y BODEGAS</t>
  </si>
  <si>
    <t>ANAQUEL DE 3 DIVISIONES PARA ALMACEN</t>
  </si>
  <si>
    <t>ALMACEN ZACATAL. T. ELEVADO</t>
  </si>
  <si>
    <t>CONSTRUCCION DE ALMACEN</t>
  </si>
  <si>
    <t>CONSTRUCCION CERCO PERIMETRAL</t>
  </si>
  <si>
    <t>PALAPA SAN BERNABE,B.C.S.</t>
  </si>
  <si>
    <t>REESTRUCTURACION TECHURA DEL ALMACEN GENERAL.</t>
  </si>
  <si>
    <t>COL. ZACATAL EN SAN JOSE DEL CABO</t>
  </si>
  <si>
    <t>HECHURA DE TECHUMBRE EN ALMACEN GENERAL .</t>
  </si>
  <si>
    <t>SUB-TOTAL 12333002.-</t>
  </si>
  <si>
    <t>SALDO ANTERIOR: 12333001.-OFICINAS AGENCIA LA RIBERA</t>
  </si>
  <si>
    <t>CORRECCION DE IVA EN OFICINAS AGENCIA LA RIBERA</t>
  </si>
  <si>
    <t>12333007.-ESTACIONAMIENTO OFICINAS CABO SAN LUCAS, B.C.S.</t>
  </si>
  <si>
    <t>12333001.-OFICINAS AGENCIA SANTIAGO</t>
  </si>
  <si>
    <t>1234.-INFRAESTRUCTURA DE AGUA POTABLE</t>
  </si>
  <si>
    <t>CARCAMOS DE REBOMBEO.-</t>
  </si>
  <si>
    <t>CARCAMO DE REBOMBEO.-</t>
  </si>
  <si>
    <t>FRACCIONAMIENTO PALMILLA</t>
  </si>
  <si>
    <t xml:space="preserve">COLONIA SANTA ROSA </t>
  </si>
  <si>
    <t>COLONIA ZACATAL</t>
  </si>
  <si>
    <t>COLONIA SAN BERNABE</t>
  </si>
  <si>
    <t>COLONIA LAS VEREDAS</t>
  </si>
  <si>
    <t>CABO BAJA, CABO SAN LUCAS</t>
  </si>
  <si>
    <t>LA PILA DEL MEDIO CABO S.LUCAS</t>
  </si>
  <si>
    <t>HOJAZENT, CABO SAN LUCAS</t>
  </si>
  <si>
    <t>INFONAVIT BRISAS CABO S.LUCAS</t>
  </si>
  <si>
    <t>LOMAS DEL SOL CABO S. LUCAS</t>
  </si>
  <si>
    <t>AGUA CALIENTE, MIRAFLORES</t>
  </si>
  <si>
    <t xml:space="preserve">LA RIBERA ,B C.S. </t>
  </si>
  <si>
    <t>SUB.TOTAL DICIEMBRE DEL 2005.</t>
  </si>
  <si>
    <t>BOMBA 4 EN CARCAMO</t>
  </si>
  <si>
    <t>CABO BELLO</t>
  </si>
  <si>
    <t>SANTIAGO MUNICIPIO DE LOS CABOS</t>
  </si>
  <si>
    <t>INSTALACION MOTOR Y ARRANCADOR</t>
  </si>
  <si>
    <t>TANQUE ELEVADO ZACATAL</t>
  </si>
  <si>
    <t>REGISTRO BOMBA VERTICAL</t>
  </si>
  <si>
    <t>COLONIA ARCO IRIS</t>
  </si>
  <si>
    <t>BOMBA SUMERGIBLE VERTICAL</t>
  </si>
  <si>
    <t>PLANTA EMERGENCIA EN CARCAMO</t>
  </si>
  <si>
    <t>ZACATAL II, SAN JOSE DEL CABO</t>
  </si>
  <si>
    <t>COL. MATAMOROS, CABO SAN LUCAS</t>
  </si>
  <si>
    <t>PLANTA DE ENERGIA EN TANQUE</t>
  </si>
  <si>
    <t>CABO BELLO, CABO SAN LUCAS</t>
  </si>
  <si>
    <t>ZACATAL I, SAN JOSE DEL CABO</t>
  </si>
  <si>
    <t>ALIMENTACION CASA DE DIA</t>
  </si>
  <si>
    <t>LAS VEREDAS, SAN JOSE DEL CABO</t>
  </si>
  <si>
    <t>MOTOR PARA CARCAMO</t>
  </si>
  <si>
    <t>ZACATAL Y STA. ROSA</t>
  </si>
  <si>
    <t>SANEAMIENTO HIDROSANITARIO</t>
  </si>
  <si>
    <t>SAN JOSE VIEJO, SAN JOSE DEL CABO</t>
  </si>
  <si>
    <t xml:space="preserve">ZACATAL 2, SAN JOSE DEL CABO </t>
  </si>
  <si>
    <t>CABO BELLO CABO SAN LUCAS</t>
  </si>
  <si>
    <t>MOTOR SUMERGIBLE 60 HP TRIFASIC</t>
  </si>
  <si>
    <t>TANQUE CABO BELLO DE 3000.</t>
  </si>
  <si>
    <t>RED DISTRUBUCION  Y CARCAMO DE REBOMBEO DE 1000 M3 AGUA POTABLE</t>
  </si>
  <si>
    <t>COL. LEONARDO GASTELUM C.S.LUCAS.</t>
  </si>
  <si>
    <t xml:space="preserve">BOMBA SUMERGIBLE PARA LODOS </t>
  </si>
  <si>
    <t>CARCAMO BORDO CABO S. LUCAS</t>
  </si>
  <si>
    <t>SANTA ROSA EN SAN JOSE D.CABO</t>
  </si>
  <si>
    <t xml:space="preserve">MOTOR TRIFASICO </t>
  </si>
  <si>
    <t>CARCAMO DEL CERESO SANTA ANITA</t>
  </si>
  <si>
    <t xml:space="preserve">EQUIPO COMPLETO INSTALADO </t>
  </si>
  <si>
    <t>TANQUE CABO BELLO DE 3000 C.SL..</t>
  </si>
  <si>
    <t>EQUIPO  INSTALADO</t>
  </si>
  <si>
    <t>TANQUE CABO BELLO DE 3000 C.S.L..</t>
  </si>
  <si>
    <t>EQUIPO ELECTROMECANICO INST.</t>
  </si>
  <si>
    <t xml:space="preserve">TANQUE TWIN DOLPHIN C.S.L. </t>
  </si>
  <si>
    <t>TRES ARRANCADORES INSTALADOS.</t>
  </si>
  <si>
    <t>1234-6102.-CARCAMOS DE REBOMBEO.-</t>
  </si>
  <si>
    <t xml:space="preserve">EQ. CARCAMO COL. LOMAS DEL SOL </t>
  </si>
  <si>
    <t xml:space="preserve"> EQ.CARCAMO COL. MATAMOROS .</t>
  </si>
  <si>
    <t>ARRANCADOR PRESENTACION TENSION REDUCIDA TIPO AUTOTRANSFORMADOR K981 P/75 HP A 440 VOLTS.</t>
  </si>
  <si>
    <t>POZO 4 EN CABO SAN LUCAS</t>
  </si>
  <si>
    <t>BOMBA SUMERGIBLE MARCA GRUNDFOS 12BG3601 CON MOTOR DE 1.5 HP DE 230 VOLTS. 1F C/CAJA DE CONTROL 98315254 AC. INOX. 304  CON DESCARGA DE 3 "  GASTO 85GPM  CDT 40FT (12 MTS.).</t>
  </si>
  <si>
    <t>TANQUE REBOMBEO COUNTRY DEL MAR SAN JOSE DEL CABO,B.C.S.</t>
  </si>
  <si>
    <t>MOTOR SUMERGIBLE 75 HP 8" 3F 460 V 60HZ REBOBINABLE  MARCA SAER.</t>
  </si>
  <si>
    <t>COL. LEONARDO GASTELUM C.S.L.</t>
  </si>
  <si>
    <t xml:space="preserve">MOTOBOMBA HONDA DE 3 X 3  MOTOR 5.5 </t>
  </si>
  <si>
    <t xml:space="preserve">PARA CARCAMO MATAMOROS C.S.L. </t>
  </si>
  <si>
    <t>MOTOBOMBA HONDA DE 3 X 3  MOTOR 5.5 .</t>
  </si>
  <si>
    <t>SALDO AL 31 DE OCTUBRE DEL 2015.</t>
  </si>
  <si>
    <t>EQUIPAMIENTO CARCAMO DE REBOMBEO</t>
  </si>
  <si>
    <t>CARCAMO DE PALMILLA</t>
  </si>
  <si>
    <t>SALDO AL 31 DE DICIEMBRE  DEL 2019.</t>
  </si>
  <si>
    <t>1234-6103.- P O Z O S.</t>
  </si>
  <si>
    <t xml:space="preserve">N O M B  R E </t>
  </si>
  <si>
    <t xml:space="preserve">UBICACIÓN </t>
  </si>
  <si>
    <t>POZO 1 DEL ACUEDUCTO NO. 1.-</t>
  </si>
  <si>
    <t>ARROYO STA. ANITA,B.C.</t>
  </si>
  <si>
    <t>POZO 2 DEL ACUEDUCTO NO. 1.-</t>
  </si>
  <si>
    <t>POZO 3 DEL ACUEDUCTO NO. 1.-</t>
  </si>
  <si>
    <t>SAN BERNABE,B.C.S</t>
  </si>
  <si>
    <t>POZO 4 DEL ACUEDUCTO NO. 1.-</t>
  </si>
  <si>
    <t>POZO 5 DEL ACUEDUCTO NO. 1.-</t>
  </si>
  <si>
    <t>POZO 1 DEL ACUEDUCTO NO. 2.-</t>
  </si>
  <si>
    <t>POZO 2 DEL ACUEDUCTO NO. 2.-</t>
  </si>
  <si>
    <t>POZO 3 DEL ACUEDUCTO NO. 2.-</t>
  </si>
  <si>
    <t>POZO 4 DEL ACUEDUCTO NO. 2.-</t>
  </si>
  <si>
    <t>ARROYO SAN LAZARO.</t>
  </si>
  <si>
    <t>POZO 5 DEL ACUEDUCTO NO. 2.-</t>
  </si>
  <si>
    <t>POZO 6 DEL ACUEDUCTO NO. 2.-</t>
  </si>
  <si>
    <t>POZO 7 DEL ACUEDUCTO NO. 2.-</t>
  </si>
  <si>
    <t>POZO 8 DEL ACUEDUCTO NO. 2.-</t>
  </si>
  <si>
    <t>ARROYO FTE. LAS VEREDAS</t>
  </si>
  <si>
    <t>POZO HUERTAS NO. 2.-</t>
  </si>
  <si>
    <t>FUERA DE SERVICIO</t>
  </si>
  <si>
    <t>POZO HUERTAS NO. 3.-</t>
  </si>
  <si>
    <t xml:space="preserve">ZONA HUERTAS SAN JOSE </t>
  </si>
  <si>
    <t>POZO ANIMAS 2</t>
  </si>
  <si>
    <t>ANMAS BAJAS,B.C.S.</t>
  </si>
  <si>
    <t xml:space="preserve">POZO EURECKA </t>
  </si>
  <si>
    <t xml:space="preserve">LA RIBERA,B.C.S. </t>
  </si>
  <si>
    <t>POZO SANTA CRUZ</t>
  </si>
  <si>
    <t xml:space="preserve"> SANTA CRUZ, LA RIBERA,B.C.S. </t>
  </si>
  <si>
    <t>POZO LAS CUEVAS.-</t>
  </si>
  <si>
    <t>LAS CUEVAS,B.C.S. SANTIAGO</t>
  </si>
  <si>
    <t>POZO LOS BARRILES</t>
  </si>
  <si>
    <t>LOS BARRILES, LA RIBERA,B.C.S.</t>
  </si>
  <si>
    <t>POZO ZACATAL 11.-</t>
  </si>
  <si>
    <t xml:space="preserve">SANTIAGO, BC.S. </t>
  </si>
  <si>
    <t>POZO 3 SANTIAGO</t>
  </si>
  <si>
    <t xml:space="preserve">POZO 1 SANTIAGO </t>
  </si>
  <si>
    <t>CENTRO EN SANTIAGO,B.C.S.</t>
  </si>
  <si>
    <t>POZO EL GUAMUCHILAR</t>
  </si>
  <si>
    <t>POZO BOCA DE LA SIERRA</t>
  </si>
  <si>
    <t>BOCA DE LA SIERRA MIRAFLORES</t>
  </si>
  <si>
    <t>POZO EL MOLINO</t>
  </si>
  <si>
    <t>MIRAFLORES,B.C.S.</t>
  </si>
  <si>
    <t>POZO EL BACOTE</t>
  </si>
  <si>
    <t>POZO EL RANCHITO</t>
  </si>
  <si>
    <t>EL RANCHITO MIRAFLORES,B.C.S.</t>
  </si>
  <si>
    <t>POZO CADUAÑO.-</t>
  </si>
  <si>
    <t>CADUAÑO JURID. MIRAFLORES,B.C</t>
  </si>
  <si>
    <t>POZO LAS CASITAS,B.C.S</t>
  </si>
  <si>
    <t>LAS CASITAS, JURI. MIRAFLORES</t>
  </si>
  <si>
    <t>POZOS GEMELOS</t>
  </si>
  <si>
    <t>CABO SAN LUCAS,B.C.S.</t>
  </si>
  <si>
    <t>POZO 4 C.S.L.</t>
  </si>
  <si>
    <t>POZO LA CANDELARIA</t>
  </si>
  <si>
    <t>LA CANDELARIA JUR. CABO S.LUC.</t>
  </si>
  <si>
    <t>POZO 5 EN ACUEDUCTO NO.2</t>
  </si>
  <si>
    <t>CORREDOR TURISTICO</t>
  </si>
  <si>
    <t>POZO 3 EN ACUEDUCTO NO.2</t>
  </si>
  <si>
    <t>REEQUIPAMIENTO POZO ZACATAL II</t>
  </si>
  <si>
    <t>DEL. SANTIAGO, LOS CABOS</t>
  </si>
  <si>
    <t xml:space="preserve">POZO NO. 2 EN ACUEDUCTO NO.2 </t>
  </si>
  <si>
    <t>ARROYO SANTA ANITA</t>
  </si>
  <si>
    <t>POZP NO.7 EN ACUEDUCTO NO.2</t>
  </si>
  <si>
    <t>POZO NO. 10 FLORES MAGON</t>
  </si>
  <si>
    <t>REP. POZO 7 EN ACUEDUCTO NO.2</t>
  </si>
  <si>
    <t>POZP NO. 9</t>
  </si>
  <si>
    <t>BOMBA SUMERGIBLE POZO EL CHORRO</t>
  </si>
  <si>
    <t>PERFORACION POZO</t>
  </si>
  <si>
    <t>LAS CUEVAS, LOS CABOS</t>
  </si>
  <si>
    <t>TUBERIA ACERO POZO</t>
  </si>
  <si>
    <t>LAS CUEVAS LOS CABOS</t>
  </si>
  <si>
    <t>POZO ARROLLO SALTO SECO</t>
  </si>
  <si>
    <t>POZO AROLLO LAS CUEVAS</t>
  </si>
  <si>
    <t>LOS CABOS</t>
  </si>
  <si>
    <t>POZO CAUSE ARROLLO SALTO SECO</t>
  </si>
  <si>
    <t>TRANSFORMADOR TRIFASICO EN POZO</t>
  </si>
  <si>
    <t>LAS ANIMAS, SAN JOSE DEL CABO</t>
  </si>
  <si>
    <t>POZO LAS CUEVAS</t>
  </si>
  <si>
    <t>LAS CUEVAS, B.C.S.</t>
  </si>
  <si>
    <t>TOTAL :</t>
  </si>
  <si>
    <t>RECLASIFICACION DE TRANSFORMADOR TRIFASICO</t>
  </si>
  <si>
    <t>POZO LAS ANIMAS SAN J. DEL CABO</t>
  </si>
  <si>
    <t xml:space="preserve">REP. TRANSFORMADOR TRIFASICO 440 DE 150 KVA </t>
  </si>
  <si>
    <t>INST. TRANSFORMADOR POZO NO. 10 ACUEDUCTO NO. 2</t>
  </si>
  <si>
    <t>POZO EN SANTA ANITA, B.C.S.</t>
  </si>
  <si>
    <t>INST. TRANSFORMADOR TRIFASICO 150 KVA.</t>
  </si>
  <si>
    <t>SANTA ANITA POZO NO. 3.</t>
  </si>
  <si>
    <t>MOTOR MARCA GROUNDFOS PARA BOMBA .</t>
  </si>
  <si>
    <t>POZO EN BOCA DE LA SIERRA, MIRAF.</t>
  </si>
  <si>
    <t>TRANSFORMADOR 30 KVA 34500-440/254V 3F TIPO COSTA.</t>
  </si>
  <si>
    <t>PARA POZO LAS CASITAS, B.C.S.</t>
  </si>
  <si>
    <t>UNA BOMBA MARCA GRUNDFOS 50HP DIAM 6" DESCARGA DE 4" $-41,070.64 Y MOTOR SUMERGIBLE MARCA GRUDFOS 40 HP 3F 460 V GRW6"  $-36,622.36.</t>
  </si>
  <si>
    <t>PARA POZO ZACATAL 11  EN SANTIAGO,B.C.S.</t>
  </si>
  <si>
    <t xml:space="preserve">INTALACION DE TUBERIA Y MATERIAL </t>
  </si>
  <si>
    <t>BOMBA TURBINA VERTICAL MARCA ITSA DE 8" X 150.</t>
  </si>
  <si>
    <t>PARA POZO 3 DEL ACUEDUCTO NO. 2</t>
  </si>
  <si>
    <t>RECLASIF. NST. TRANSFORMADOR TRIFASICO 150 KVA.</t>
  </si>
  <si>
    <t>POZO NO. 1 CABO SAN LUCAS,B.C.S.</t>
  </si>
  <si>
    <t>COL. MESA COLORADA</t>
  </si>
  <si>
    <t>PERFORACION POZOS 1 AL 5 Y NO.9 EN CABO SAN LUCAS</t>
  </si>
  <si>
    <t>PENDIENTE UBICAR</t>
  </si>
  <si>
    <t>POZO ARROLLO SAN JOSE</t>
  </si>
  <si>
    <t>POZO EN SANTA CATARINA</t>
  </si>
  <si>
    <t>CATARINA SAN JOSE DEL CABO</t>
  </si>
  <si>
    <t>OBRAS COMPLEMENTARIAS POZO NO 8.</t>
  </si>
  <si>
    <t>ARROYO STA. ANITA,B.C.S S.J.C.</t>
  </si>
  <si>
    <t>1234-61.-INFRAESTRUCTURA DE AGUA POTABLE</t>
  </si>
  <si>
    <t>TANQUES SUPERFICIALES</t>
  </si>
  <si>
    <t>COL. 8 DE OCTUBRE</t>
  </si>
  <si>
    <t>ANIMAS ALTAS</t>
  </si>
  <si>
    <t>ANIMAS BAJAS</t>
  </si>
  <si>
    <t>TANQUE SUPERFICIAL</t>
  </si>
  <si>
    <t>EL FARO LA PLAYITA</t>
  </si>
  <si>
    <t>LA CHOYA</t>
  </si>
  <si>
    <t>LA PLAYA CENTRO</t>
  </si>
  <si>
    <t>SAN VICENTE</t>
  </si>
  <si>
    <t>TANQUE SUPERFICIAL 3000</t>
  </si>
  <si>
    <t>CABO BELLO C.S.L.</t>
  </si>
  <si>
    <t>CENTRO C.SAN LUCAS,B.C.</t>
  </si>
  <si>
    <t>TANQUE DE ALMACENAMIENTO ARMADO DE 500M3</t>
  </si>
  <si>
    <t>LA PLAYA, B.C.S.</t>
  </si>
  <si>
    <t>OBRA COMPLEMENTARIA TANQUE DE AGUA 1000 M3</t>
  </si>
  <si>
    <t>REHABILITACION, CONSTRUCCION Y AUTOMATIZACION DEL SISTEMA DE AGUA POTABLE</t>
  </si>
  <si>
    <t>EQ.ELECTROMECANICO EN REBOMBEO DE AGUA POTABLE EN TANQUE DE 3000.                  S(001)</t>
  </si>
  <si>
    <t>COL. EL TEZAL CABO S. LUCAS</t>
  </si>
  <si>
    <t>SANTA ANITA</t>
  </si>
  <si>
    <t>4 DE MARZO C.S.L. B.C.S.</t>
  </si>
  <si>
    <t>LOMAS DEL SOL C.S.L.</t>
  </si>
  <si>
    <t>LAS CASITAS</t>
  </si>
  <si>
    <t>CADUAÑO</t>
  </si>
  <si>
    <t xml:space="preserve">EL RANCHITO </t>
  </si>
  <si>
    <t xml:space="preserve">BOCA DE LA SIERRA </t>
  </si>
  <si>
    <t>MIRAFLORES</t>
  </si>
  <si>
    <t>BUENA VISTA</t>
  </si>
  <si>
    <t>TANQUE SUPERFICIAL    SUB- (021)</t>
  </si>
  <si>
    <t>AGUA CALIENTE</t>
  </si>
  <si>
    <t xml:space="preserve">TANQUE ELEVADO </t>
  </si>
  <si>
    <t>ZACATAL</t>
  </si>
  <si>
    <t>AMPLIACION ZACATAL</t>
  </si>
  <si>
    <t>SAN BERNABE</t>
  </si>
  <si>
    <t>LAS VEREDAS</t>
  </si>
  <si>
    <t>ROSARITO</t>
  </si>
  <si>
    <t>CAJA DE TRANSICION</t>
  </si>
  <si>
    <t>ZONA TURISTICA</t>
  </si>
  <si>
    <t>SANTIAGO</t>
  </si>
  <si>
    <t>LAS CUEVAS</t>
  </si>
  <si>
    <t>STA.CRUZ LA RIBERA</t>
  </si>
  <si>
    <t>LA RIBERA</t>
  </si>
  <si>
    <t xml:space="preserve">                      TANQUE ELEVADO  (FUERA DE SERVICIO)</t>
  </si>
  <si>
    <t>COL.LOMAS DEL SOL.</t>
  </si>
  <si>
    <t>CONSTRUCCION TANQUE ELEVADO</t>
  </si>
  <si>
    <t>LOMAS DEL SOL CSL</t>
  </si>
  <si>
    <t>CONSTRUCCION TANQUE ELEVADO  DE 3000 M3    S- (023)</t>
  </si>
  <si>
    <t>COL. VISTA HERMOSA S.J.C.</t>
  </si>
  <si>
    <t>TANQUE OSCILATORIO</t>
  </si>
  <si>
    <t>PENJAMO S.JOSE D.CABO</t>
  </si>
  <si>
    <t>AEROPUERTO S.JOSE</t>
  </si>
  <si>
    <t xml:space="preserve">                         TANQUE OSCILATORIO               S(024)</t>
  </si>
  <si>
    <t>TWIN DOLPHIN C.S.L.</t>
  </si>
  <si>
    <t>1234-6101.-TANQUES ALMACENAMIENTO(SUPERFICIALES</t>
  </si>
  <si>
    <t>1234-6119.-TANQUES SUPERFICIALES</t>
  </si>
  <si>
    <t>1234-6121.- TANQUES ELEVADOS..-</t>
  </si>
  <si>
    <t>1234-6122.- TANQUES DE REGULARIZACION (OSCILATORIOS)</t>
  </si>
  <si>
    <t>1234-62.-INFRAESTRUCTURA DE ALCANTARILLADO</t>
  </si>
  <si>
    <t>CARCAMOS DE REBOMBEO, COLECTORES Y PLANTAS DE TRATAMIENTO.</t>
  </si>
  <si>
    <t>CARCAMO DE REBOMBEO</t>
  </si>
  <si>
    <t>FOVISSTE LAS VEREDAS, B.C.S.</t>
  </si>
  <si>
    <t>COLECTOR CERRO LOS VENADOS</t>
  </si>
  <si>
    <t>AMPLIACION DE DRENAJE 535 ML.</t>
  </si>
  <si>
    <t>FRACC. AURORAS CABO S. LUCAS.</t>
  </si>
  <si>
    <t>COL. FIRET EN CABO SAN  LUCAS,B.C.S.</t>
  </si>
  <si>
    <t>COL. JARDINES DEL SOL EN C.S. LUCAS.</t>
  </si>
  <si>
    <t>COL. CENTRO EN CABO SAN LUCAS</t>
  </si>
  <si>
    <t xml:space="preserve">COLECTOR LIENZO CHARRO </t>
  </si>
  <si>
    <t>LIENZO CHARRO CABO S. LUCAS</t>
  </si>
  <si>
    <t>COLECTOR SANTA ROSA</t>
  </si>
  <si>
    <t>SANTA ROSA FUNDADOR S. J. DEL CABO</t>
  </si>
  <si>
    <t>COLECTOR A GRAVEDAD</t>
  </si>
  <si>
    <t xml:space="preserve">AMPLIACION RED DE AGA </t>
  </si>
  <si>
    <t>COLECTOR CALLE BAHIA STA. CRUZ</t>
  </si>
  <si>
    <t>STA. ROSA, SAN JOSE DEL CABO</t>
  </si>
  <si>
    <t>COLECTOR VEREDAS-ZACATL</t>
  </si>
  <si>
    <t>SAN JOSE DEL CABO.</t>
  </si>
  <si>
    <t>REPOSICION COLECTORES</t>
  </si>
  <si>
    <t>AV. ZARAGOZA, CAMINO A LA PLAYA, SAN JOSE DEL CABO</t>
  </si>
  <si>
    <t>RESPOSISCION SUBCOLECTOR</t>
  </si>
  <si>
    <t>COL. GUAYMITAS, SAN JOSE DEL CABO</t>
  </si>
  <si>
    <t>REPOSISCION COLECTOR</t>
  </si>
  <si>
    <t>AV. CENTENARIA CAMINOA A LA PLAYA, SAN JOSE DEL CABO</t>
  </si>
  <si>
    <t>REPOSICION COLECTOR 21 " TUBERIA 800 ML.</t>
  </si>
  <si>
    <t xml:space="preserve">SUBTRAMO POZO NO. 28 AL 37 TRAMO SANTA ROSA EN SAN JOSE DEL CABO. </t>
  </si>
  <si>
    <t>CARCAMO DE BOMBEO AGUAS RESIDUALES, EMISOR A RESION.</t>
  </si>
  <si>
    <t>COLONIA LAGUNITAS EN CABO SAN LUCAS, B.C.S.</t>
  </si>
  <si>
    <t xml:space="preserve"> SUBCOLECTOR SANITARIO DE 24".</t>
  </si>
  <si>
    <t>COL. CHULA VISTA EN  S. JOSE DEL  CABO</t>
  </si>
  <si>
    <t>COLECTOR SANITARIO</t>
  </si>
  <si>
    <t>COL. MESA COLORADA EN CABO S. LUCAS.</t>
  </si>
  <si>
    <t>CARCAMO REBOMBEO Y EMISOR A PRESION</t>
  </si>
  <si>
    <t>CANALIZACION DE AGUAS TRATADAS TUBERIA PVC. 16".</t>
  </si>
  <si>
    <t>COL. LOMAS DEL SOL CABO S. LUCAS</t>
  </si>
  <si>
    <t xml:space="preserve">REPOSICION COLECTOR PVC  24" </t>
  </si>
  <si>
    <t>EN CRUCE PTAR STA. ROSA  EN S.J. DEL C.</t>
  </si>
  <si>
    <t>DOS BOMBAS SUMERGIBLES PARA LODOS 6" MARCA WORTINGHTON.</t>
  </si>
  <si>
    <t>RECLASIFICACION DE REGISTRO DE MAYO DEL 2010.</t>
  </si>
  <si>
    <t>REP. COLECTOR COL. 12"VILLA BONITA."</t>
  </si>
  <si>
    <t>SALDOS ESTADOS FINANCIEROS AL 31 DE DICIEMBRE DEL 2019.</t>
  </si>
  <si>
    <t>CARCAMO DE AGUAS NEGRAS NO. 2</t>
  </si>
  <si>
    <t>CALLE CIRILO MONDRAGON</t>
  </si>
  <si>
    <t>CARCAMO DE AGUAS NEGRAS NO. 3</t>
  </si>
  <si>
    <t>EN SANTIAGO</t>
  </si>
  <si>
    <t>CARCAMO DE AGUAS NEGRAS NO. 4</t>
  </si>
  <si>
    <t>ENTRADA A SANTIAGO</t>
  </si>
  <si>
    <t>CARCAMO DE AGUAS NEGRAS NO. 5</t>
  </si>
  <si>
    <t>POR LA ENTRADA PTAR. SANTIAGO.</t>
  </si>
  <si>
    <t>1304-018-000.- COLECTORES.-</t>
  </si>
  <si>
    <t>PLANTAS DE TRATAMIENTO</t>
  </si>
  <si>
    <t>PLANTA DE TRATAMIENTO MIRAFLORES</t>
  </si>
  <si>
    <t>TRABAJOS INCIALES PLANTA.</t>
  </si>
  <si>
    <t>PLANTA DE TRATAMIENTO LA RIBERA</t>
  </si>
  <si>
    <t>LA RIBERA MUNICIPIO DE LOS CABOS</t>
  </si>
  <si>
    <t>PLANTA DE TRATAMIENTO SANTIAGO</t>
  </si>
  <si>
    <t>BOMBA SUMERGIBLEPARA LODOS</t>
  </si>
  <si>
    <t>BOMBA SUMERGIBLE STOCK</t>
  </si>
  <si>
    <t>OPERACIÓN Y MANTENIENTO SJD</t>
  </si>
  <si>
    <t>UNA LAVADORA DE PRESION</t>
  </si>
  <si>
    <t>PARA PLANTA TRATAMIENTO STA. ROSA</t>
  </si>
  <si>
    <t xml:space="preserve">DOS MOTOBOMBAS 4 X 4 EVANS. </t>
  </si>
  <si>
    <t xml:space="preserve">PAR USO DE FEDERICO SINSEL </t>
  </si>
  <si>
    <t>SALIDA ALMACEN MARZO 8</t>
  </si>
  <si>
    <t>1304-010-000.- PLANTAS DE TRATAMIENTO.-</t>
  </si>
  <si>
    <t>EDIFICIOS, ALMACENES Y TALLERES.</t>
  </si>
  <si>
    <t>TOTAL TERRENOS AL 31 DE DICIEMBRE DEL 2020.</t>
  </si>
  <si>
    <t>SALDO INVENTARIOS AL 31 DE DICIEMBRE DEL 2020 CUENTA 1233.-</t>
  </si>
  <si>
    <t>SALDO ESTADOS FINANCIEROS AL 31 DE DICIEMBRE DEL 2020.</t>
  </si>
  <si>
    <t>SALDO ESTADOS FINANCIEEROS AL 31 DE DICIEMBRE 2020.</t>
  </si>
  <si>
    <t>EQUIPAMIENTO ELECTROMECANICO YREHABILITACION DE ESTACION DE BOMBEO TANQUE 3000                        REG. 31-08-2019 ID.258665.</t>
  </si>
  <si>
    <t>SALDO ESTADOS FINANCIERLS AL 31 DE DICIEMBRE DEL 2020.</t>
  </si>
  <si>
    <t>REHABILITACION DE PLATAFORMAS DE POZOS DEL AGUA POTABLE EN SAN JOSE DEL CABO,B.C.S.</t>
  </si>
  <si>
    <t>UN DOSIFICADOR MARCA WALLACE AND TIERNAN E 10K $-174,880.59 Y UNA PIERNA DE GOTEO $-42,326.41.</t>
  </si>
  <si>
    <t>DOSIFICADOR DE CLORO MARCA WALLACE&amp;TERMAN.</t>
  </si>
  <si>
    <t>REUBICACION DEL POZO CADUAÑO  MUNICIPIO DE LOS CABOS,B.C.S.</t>
  </si>
  <si>
    <t>SANTA POZO 6 ACUEDUCSTO 2 SANTA ANITA EN SAN JOSE DEL CABO.</t>
  </si>
  <si>
    <t xml:space="preserve">RELOCALIZACION DEL POZO NO 6  , PERFORACION, AMPLIACION DE EXCAVACION, ADEMADO, LIMPIEZA, TRATAMIENTO PRIMARIO, PRUEBA DE BOMBEO Y AFORO. </t>
  </si>
  <si>
    <t>POZO 6 ACUEDUCTO 1 SANTA ANITA</t>
  </si>
  <si>
    <t>ACUEDUCTOS SANTA ANITA</t>
  </si>
  <si>
    <t>POZO 10 ACUEDUCTO 2 SANTA ANITA.</t>
  </si>
  <si>
    <t>SALDOS AL 31 DE DICIEMBRE DEL 2020.</t>
  </si>
  <si>
    <t>EQUIPAMIENTO ELECTROMECANICO EN TANQUE EB3 EN CABO SAN LUCAS,B.C.S.</t>
  </si>
  <si>
    <t>CÁBO SAN LUCAS,B.C.S.</t>
  </si>
  <si>
    <t>SALDOS AL 31 DE DICIEMBRE DEL 2020. TOTAL:.-</t>
  </si>
  <si>
    <t>1234.- COLECTORES.- AL 31 DE DICIEMBRE DEL 2020.</t>
  </si>
  <si>
    <t>COLONIA LEONARDO GASTELUM CABO S.LUCAS</t>
  </si>
  <si>
    <t>CONSTRUCCION COECTOR DE UBERIA SANITARIA 18" PARA AGUAS RESIDUALES .</t>
  </si>
  <si>
    <t>COLONIA MESA COLORADA CABO SAN LUCAS</t>
  </si>
  <si>
    <t>REPOSICION DE COLECTOR DE 15" DE DIAMETRO.</t>
  </si>
  <si>
    <t>A UN COSTADO DE CHEDRAUI COL. ZACATAL LOS CABOS,</t>
  </si>
  <si>
    <t>OBRAS COMPLEMENTARIAS EN COLECTOR SANITARIO.-</t>
  </si>
  <si>
    <t>PLANTA DE TRATAMIENTO LA SONOREÑA.</t>
  </si>
  <si>
    <t>VADO DE SANTA ROSA</t>
  </si>
  <si>
    <t>PLANTA DE TRATAMIENTO LOS CANGREGOS</t>
  </si>
  <si>
    <t>PLANTA DE TRATAMIENTO MESA COLORADA.</t>
  </si>
  <si>
    <t>SALDOS ESTADOS FINANCIEROS 31 DE DICIEMBRE DEL 2020.</t>
  </si>
  <si>
    <t>CORRECCION PENDIENTE DE AFECTAR</t>
  </si>
  <si>
    <t>INVENTARIO BIENES INMUEBLES EJERCICIO 2020.</t>
  </si>
  <si>
    <t>SALDOS AL 30 DE JUNIO DEL 2021. TOTAL:.-</t>
  </si>
  <si>
    <t>SALDOS TERRENOS AL 31 DE DICIEMBRE DEL 2021.</t>
  </si>
  <si>
    <t>SALDO INVENTARIOS AL 31 DE DICIEMBRE DEL 2021 CUENTA 1233.-</t>
  </si>
  <si>
    <t>SALDO ESTADOS FINANCIEROS AL 31 DE DICIEMBRE DEL 2021.</t>
  </si>
  <si>
    <t>SALDOS AL 31 DE DICIEMBRE DEL 2021.</t>
  </si>
  <si>
    <t>SALDO ESTADOS FINANCIEEROS AL 31 DE DICIEMBRE 2021.</t>
  </si>
  <si>
    <t>SALDOS ESTADOS FINANCIEROS AL 31 DE DICIEMBRE DEL 2021.</t>
  </si>
  <si>
    <t>1234.- COLECTORES.- AL 31 DE DICIEMBRE DEL 2021.</t>
  </si>
  <si>
    <t>SALDOS ESTADOS FINANCIEROS 31 DE DICIEMBRE DEL 2021:</t>
  </si>
  <si>
    <t>SALDOS ESTADOS FINANCIEROS 31 DE DICIEMBRE  DEL 2021.</t>
  </si>
  <si>
    <t>TOTAL TERRENOS AL 31 DE DICIEMBRE DEL 2021.</t>
  </si>
  <si>
    <t xml:space="preserve">           INVENTARIO DE BIENES INMUEBLES AL 31 DE DICIEMBRE DE 20221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</si>
</sst>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_-;\-* #,##0_-;_-* &quot;-&quot;_-;_-@_-"/>
    <numFmt numFmtId="165" formatCode="_-&quot;$&quot;* #,##0.00_-;\-&quot;$&quot;* #,##0.00_-;_-&quot;$&quot;* &quot;-&quot;??_-;_-@_-"/>
    <numFmt numFmtId="166" formatCode="_-* #,##0.00_-;\-* #,##0.00_-;_-* &quot;-&quot;??_-;_-@_-"/>
  </numFmts>
  <fonts count="32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sz val="11"/>
      <name val="Arial"/>
      <family val="2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Arial Narrow"/>
      <family val="2"/>
    </font>
    <font>
      <b/>
      <sz val="14"/>
      <name val="Arial Narrow"/>
      <family val="2"/>
    </font>
    <font>
      <b/>
      <sz val="12"/>
      <name val="Arial Narrow"/>
      <family val="2"/>
    </font>
    <font>
      <b/>
      <sz val="11"/>
      <name val="Arial Narrow"/>
      <family val="2"/>
    </font>
    <font>
      <sz val="8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sz val="9"/>
      <name val="Arial Narrow"/>
      <family val="2"/>
    </font>
    <font>
      <b/>
      <sz val="9"/>
      <name val="Arial Narrow"/>
      <family val="2"/>
    </font>
    <font>
      <b/>
      <sz val="8"/>
      <name val="Arial Narrow"/>
      <family val="2"/>
    </font>
    <font>
      <b/>
      <sz val="7"/>
      <name val="Arial Narrow"/>
      <family val="2"/>
    </font>
    <font>
      <sz val="7"/>
      <name val="Arial Narrow"/>
      <family val="2"/>
    </font>
    <font>
      <sz val="11"/>
      <name val="Arial Narrow"/>
      <family val="2"/>
    </font>
    <font>
      <sz val="8"/>
      <color theme="1"/>
      <name val="Arial Narrow"/>
      <family val="2"/>
    </font>
    <font>
      <b/>
      <sz val="9"/>
      <color theme="1"/>
      <name val="Arial Narrow"/>
      <family val="2"/>
    </font>
    <font>
      <b/>
      <sz val="14"/>
      <color theme="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4" fillId="0" borderId="0"/>
    <xf numFmtId="0" fontId="4" fillId="0" borderId="0"/>
    <xf numFmtId="0" fontId="4" fillId="0" borderId="0"/>
    <xf numFmtId="0" fontId="4" fillId="0" borderId="0"/>
  </cellStyleXfs>
  <cellXfs count="774">
    <xf numFmtId="0" fontId="0" fillId="0" borderId="0" xfId="0"/>
    <xf numFmtId="166" fontId="0" fillId="0" borderId="0" xfId="0" applyNumberFormat="1" applyAlignment="1">
      <alignment horizontal="center"/>
    </xf>
    <xf numFmtId="166" fontId="3" fillId="0" borderId="2" xfId="0" applyNumberFormat="1" applyFont="1" applyBorder="1" applyAlignment="1">
      <alignment horizontal="center"/>
    </xf>
    <xf numFmtId="166" fontId="0" fillId="0" borderId="2" xfId="0" applyNumberFormat="1" applyBorder="1" applyAlignment="1">
      <alignment horizontal="center"/>
    </xf>
    <xf numFmtId="166" fontId="6" fillId="0" borderId="2" xfId="0" applyNumberFormat="1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166" fontId="6" fillId="0" borderId="0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165" fontId="0" fillId="0" borderId="2" xfId="0" applyNumberFormat="1" applyBorder="1" applyAlignment="1">
      <alignment horizontal="center"/>
    </xf>
    <xf numFmtId="0" fontId="0" fillId="0" borderId="2" xfId="0" applyBorder="1"/>
    <xf numFmtId="0" fontId="0" fillId="0" borderId="2" xfId="0" applyBorder="1" applyAlignment="1">
      <alignment horizontal="center"/>
    </xf>
    <xf numFmtId="166" fontId="4" fillId="0" borderId="2" xfId="0" applyNumberFormat="1" applyFont="1" applyBorder="1" applyAlignment="1">
      <alignment horizontal="center"/>
    </xf>
    <xf numFmtId="166" fontId="4" fillId="0" borderId="5" xfId="0" applyNumberFormat="1" applyFont="1" applyBorder="1" applyAlignment="1">
      <alignment horizontal="center" wrapText="1" shrinkToFit="1"/>
    </xf>
    <xf numFmtId="166" fontId="4" fillId="0" borderId="5" xfId="0" applyNumberFormat="1" applyFont="1" applyBorder="1" applyAlignment="1">
      <alignment horizontal="center" vertical="center" wrapText="1"/>
    </xf>
    <xf numFmtId="166" fontId="0" fillId="0" borderId="6" xfId="0" applyNumberFormat="1" applyBorder="1" applyAlignment="1">
      <alignment horizontal="center"/>
    </xf>
    <xf numFmtId="166" fontId="7" fillId="0" borderId="2" xfId="1" applyNumberFormat="1" applyFont="1" applyBorder="1" applyAlignment="1">
      <alignment horizontal="center" wrapText="1"/>
    </xf>
    <xf numFmtId="166" fontId="5" fillId="0" borderId="2" xfId="1" applyNumberFormat="1" applyFont="1" applyBorder="1" applyAlignment="1">
      <alignment horizontal="right" wrapText="1"/>
    </xf>
    <xf numFmtId="166" fontId="0" fillId="0" borderId="0" xfId="0" applyNumberFormat="1"/>
    <xf numFmtId="166" fontId="4" fillId="0" borderId="2" xfId="2" applyNumberFormat="1" applyBorder="1"/>
    <xf numFmtId="166" fontId="4" fillId="0" borderId="6" xfId="2" applyNumberFormat="1" applyBorder="1"/>
    <xf numFmtId="166" fontId="4" fillId="0" borderId="12" xfId="2" applyNumberFormat="1" applyBorder="1"/>
    <xf numFmtId="166" fontId="4" fillId="0" borderId="15" xfId="2" applyNumberFormat="1" applyBorder="1"/>
    <xf numFmtId="166" fontId="6" fillId="0" borderId="3" xfId="2" applyNumberFormat="1" applyFont="1" applyBorder="1"/>
    <xf numFmtId="166" fontId="6" fillId="0" borderId="2" xfId="2" applyNumberFormat="1" applyFont="1" applyBorder="1"/>
    <xf numFmtId="0" fontId="4" fillId="0" borderId="0" xfId="2"/>
    <xf numFmtId="166" fontId="12" fillId="0" borderId="2" xfId="2" applyNumberFormat="1" applyFont="1" applyBorder="1" applyAlignment="1"/>
    <xf numFmtId="166" fontId="4" fillId="0" borderId="2" xfId="2" applyNumberFormat="1" applyFont="1" applyBorder="1" applyAlignment="1"/>
    <xf numFmtId="166" fontId="4" fillId="0" borderId="2" xfId="2" applyNumberFormat="1" applyBorder="1" applyAlignment="1"/>
    <xf numFmtId="166" fontId="3" fillId="0" borderId="2" xfId="2" applyNumberFormat="1" applyFont="1" applyBorder="1"/>
    <xf numFmtId="166" fontId="5" fillId="0" borderId="2" xfId="2" applyNumberFormat="1" applyFont="1" applyBorder="1" applyAlignment="1">
      <alignment horizontal="left"/>
    </xf>
    <xf numFmtId="166" fontId="9" fillId="0" borderId="2" xfId="2" applyNumberFormat="1" applyFont="1" applyBorder="1" applyAlignment="1">
      <alignment horizontal="left" vertical="center" wrapText="1"/>
    </xf>
    <xf numFmtId="165" fontId="5" fillId="0" borderId="2" xfId="2" applyNumberFormat="1" applyFont="1" applyBorder="1" applyAlignment="1">
      <alignment horizontal="left"/>
    </xf>
    <xf numFmtId="166" fontId="5" fillId="0" borderId="2" xfId="2" applyNumberFormat="1" applyFont="1" applyBorder="1"/>
    <xf numFmtId="166" fontId="8" fillId="0" borderId="2" xfId="2" applyNumberFormat="1" applyFont="1" applyBorder="1"/>
    <xf numFmtId="166" fontId="7" fillId="0" borderId="2" xfId="2" applyNumberFormat="1" applyFont="1" applyBorder="1"/>
    <xf numFmtId="164" fontId="8" fillId="0" borderId="2" xfId="3" applyNumberFormat="1" applyFont="1" applyBorder="1" applyAlignment="1">
      <alignment horizontal="right" wrapText="1"/>
    </xf>
    <xf numFmtId="166" fontId="9" fillId="0" borderId="2" xfId="3" applyNumberFormat="1" applyFont="1" applyBorder="1" applyAlignment="1">
      <alignment horizontal="right" wrapText="1"/>
    </xf>
    <xf numFmtId="166" fontId="9" fillId="0" borderId="2" xfId="2" applyNumberFormat="1" applyFont="1" applyBorder="1"/>
    <xf numFmtId="165" fontId="5" fillId="0" borderId="2" xfId="2" applyNumberFormat="1" applyFont="1" applyBorder="1"/>
    <xf numFmtId="166" fontId="6" fillId="0" borderId="2" xfId="2" applyNumberFormat="1" applyFont="1" applyBorder="1" applyAlignment="1">
      <alignment horizontal="center"/>
    </xf>
    <xf numFmtId="166" fontId="5" fillId="0" borderId="6" xfId="2" applyNumberFormat="1" applyFont="1" applyBorder="1"/>
    <xf numFmtId="166" fontId="5" fillId="0" borderId="12" xfId="2" applyNumberFormat="1" applyFont="1" applyBorder="1"/>
    <xf numFmtId="166" fontId="5" fillId="2" borderId="12" xfId="2" applyNumberFormat="1" applyFont="1" applyFill="1" applyBorder="1"/>
    <xf numFmtId="166" fontId="5" fillId="3" borderId="12" xfId="2" applyNumberFormat="1" applyFont="1" applyFill="1" applyBorder="1"/>
    <xf numFmtId="166" fontId="5" fillId="4" borderId="12" xfId="2" applyNumberFormat="1" applyFont="1" applyFill="1" applyBorder="1"/>
    <xf numFmtId="166" fontId="5" fillId="2" borderId="15" xfId="2" applyNumberFormat="1" applyFont="1" applyFill="1" applyBorder="1"/>
    <xf numFmtId="166" fontId="9" fillId="3" borderId="2" xfId="3" applyNumberFormat="1" applyFont="1" applyFill="1" applyBorder="1" applyAlignment="1">
      <alignment horizontal="right" wrapText="1"/>
    </xf>
    <xf numFmtId="166" fontId="9" fillId="3" borderId="6" xfId="3" applyNumberFormat="1" applyFont="1" applyFill="1" applyBorder="1" applyAlignment="1">
      <alignment horizontal="right" wrapText="1"/>
    </xf>
    <xf numFmtId="166" fontId="5" fillId="3" borderId="2" xfId="2" applyNumberFormat="1" applyFont="1" applyFill="1" applyBorder="1"/>
    <xf numFmtId="166" fontId="6" fillId="0" borderId="2" xfId="4" applyNumberFormat="1" applyFont="1" applyBorder="1" applyAlignment="1">
      <alignment horizontal="center"/>
    </xf>
    <xf numFmtId="166" fontId="5" fillId="0" borderId="12" xfId="4" applyNumberFormat="1" applyFont="1" applyBorder="1"/>
    <xf numFmtId="166" fontId="8" fillId="0" borderId="2" xfId="4" applyNumberFormat="1" applyFont="1" applyBorder="1"/>
    <xf numFmtId="166" fontId="7" fillId="0" borderId="6" xfId="4" applyNumberFormat="1" applyFont="1" applyBorder="1"/>
    <xf numFmtId="166" fontId="4" fillId="0" borderId="11" xfId="4" applyNumberFormat="1" applyBorder="1"/>
    <xf numFmtId="166" fontId="7" fillId="0" borderId="15" xfId="4" applyNumberFormat="1" applyFont="1" applyBorder="1"/>
    <xf numFmtId="0" fontId="7" fillId="0" borderId="7" xfId="4" applyFont="1" applyBorder="1"/>
    <xf numFmtId="0" fontId="7" fillId="0" borderId="8" xfId="4" applyFont="1" applyBorder="1"/>
    <xf numFmtId="0" fontId="7" fillId="0" borderId="9" xfId="4" applyFont="1" applyBorder="1"/>
    <xf numFmtId="0" fontId="7" fillId="0" borderId="10" xfId="4" applyFont="1" applyBorder="1"/>
    <xf numFmtId="0" fontId="7" fillId="0" borderId="0" xfId="4" applyFont="1" applyBorder="1"/>
    <xf numFmtId="0" fontId="7" fillId="0" borderId="11" xfId="4" applyFont="1" applyBorder="1"/>
    <xf numFmtId="166" fontId="7" fillId="0" borderId="12" xfId="4" applyNumberFormat="1" applyFont="1" applyBorder="1"/>
    <xf numFmtId="166" fontId="7" fillId="0" borderId="11" xfId="4" applyNumberFormat="1" applyFont="1" applyBorder="1"/>
    <xf numFmtId="166" fontId="4" fillId="0" borderId="2" xfId="4" applyNumberFormat="1" applyBorder="1"/>
    <xf numFmtId="166" fontId="3" fillId="0" borderId="2" xfId="2" applyNumberFormat="1" applyFont="1" applyBorder="1" applyAlignment="1">
      <alignment horizontal="center"/>
    </xf>
    <xf numFmtId="166" fontId="7" fillId="4" borderId="2" xfId="2" applyNumberFormat="1" applyFont="1" applyFill="1" applyBorder="1" applyAlignment="1">
      <alignment horizontal="center"/>
    </xf>
    <xf numFmtId="166" fontId="7" fillId="0" borderId="2" xfId="2" applyNumberFormat="1" applyFont="1" applyBorder="1" applyAlignment="1">
      <alignment horizontal="center"/>
    </xf>
    <xf numFmtId="166" fontId="4" fillId="4" borderId="2" xfId="2" applyNumberFormat="1" applyFill="1" applyBorder="1" applyAlignment="1">
      <alignment horizontal="center"/>
    </xf>
    <xf numFmtId="166" fontId="4" fillId="0" borderId="2" xfId="2" applyNumberFormat="1" applyBorder="1" applyAlignment="1">
      <alignment horizontal="center"/>
    </xf>
    <xf numFmtId="166" fontId="8" fillId="0" borderId="2" xfId="2" applyNumberFormat="1" applyFont="1" applyBorder="1" applyAlignment="1">
      <alignment horizontal="center"/>
    </xf>
    <xf numFmtId="0" fontId="6" fillId="0" borderId="2" xfId="2" applyFont="1" applyBorder="1" applyAlignment="1">
      <alignment horizontal="center"/>
    </xf>
    <xf numFmtId="0" fontId="4" fillId="0" borderId="0" xfId="2" applyAlignment="1">
      <alignment horizontal="center"/>
    </xf>
    <xf numFmtId="166" fontId="4" fillId="0" borderId="0" xfId="2" applyNumberFormat="1" applyAlignment="1">
      <alignment horizontal="center"/>
    </xf>
    <xf numFmtId="166" fontId="13" fillId="0" borderId="0" xfId="0" applyNumberFormat="1" applyFont="1"/>
    <xf numFmtId="166" fontId="14" fillId="0" borderId="0" xfId="0" applyNumberFormat="1" applyFont="1"/>
    <xf numFmtId="0" fontId="0" fillId="0" borderId="0" xfId="0" applyBorder="1" applyAlignment="1">
      <alignment horizontal="center"/>
    </xf>
    <xf numFmtId="166" fontId="14" fillId="0" borderId="2" xfId="0" applyNumberFormat="1" applyFont="1" applyBorder="1"/>
    <xf numFmtId="166" fontId="9" fillId="0" borderId="2" xfId="3" applyNumberFormat="1" applyFont="1" applyBorder="1"/>
    <xf numFmtId="0" fontId="16" fillId="0" borderId="0" xfId="0" applyFont="1"/>
    <xf numFmtId="166" fontId="16" fillId="0" borderId="0" xfId="0" applyNumberFormat="1" applyFont="1" applyAlignment="1">
      <alignment horizontal="center"/>
    </xf>
    <xf numFmtId="166" fontId="16" fillId="0" borderId="2" xfId="0" applyNumberFormat="1" applyFont="1" applyBorder="1" applyAlignment="1">
      <alignment horizontal="center"/>
    </xf>
    <xf numFmtId="166" fontId="22" fillId="0" borderId="2" xfId="0" applyNumberFormat="1" applyFont="1" applyBorder="1" applyAlignment="1">
      <alignment horizontal="center"/>
    </xf>
    <xf numFmtId="0" fontId="22" fillId="0" borderId="0" xfId="0" applyFont="1" applyBorder="1" applyAlignment="1">
      <alignment horizontal="center"/>
    </xf>
    <xf numFmtId="166" fontId="22" fillId="0" borderId="0" xfId="0" applyNumberFormat="1" applyFont="1" applyBorder="1" applyAlignment="1">
      <alignment horizontal="center"/>
    </xf>
    <xf numFmtId="0" fontId="16" fillId="0" borderId="0" xfId="0" applyFont="1" applyAlignment="1">
      <alignment horizontal="center"/>
    </xf>
    <xf numFmtId="165" fontId="16" fillId="0" borderId="2" xfId="0" applyNumberFormat="1" applyFont="1" applyBorder="1" applyAlignment="1">
      <alignment horizontal="center"/>
    </xf>
    <xf numFmtId="0" fontId="16" fillId="0" borderId="2" xfId="0" applyFont="1" applyBorder="1" applyAlignment="1">
      <alignment horizontal="center"/>
    </xf>
    <xf numFmtId="166" fontId="21" fillId="0" borderId="2" xfId="0" applyNumberFormat="1" applyFont="1" applyBorder="1" applyAlignment="1">
      <alignment horizontal="center"/>
    </xf>
    <xf numFmtId="166" fontId="21" fillId="0" borderId="5" xfId="0" applyNumberFormat="1" applyFont="1" applyBorder="1" applyAlignment="1">
      <alignment horizontal="center" wrapText="1" shrinkToFit="1"/>
    </xf>
    <xf numFmtId="166" fontId="21" fillId="0" borderId="5" xfId="0" applyNumberFormat="1" applyFont="1" applyBorder="1" applyAlignment="1">
      <alignment horizontal="center" vertical="center" wrapText="1"/>
    </xf>
    <xf numFmtId="166" fontId="16" fillId="0" borderId="6" xfId="0" applyNumberFormat="1" applyFont="1" applyBorder="1" applyAlignment="1">
      <alignment horizontal="center"/>
    </xf>
    <xf numFmtId="166" fontId="23" fillId="0" borderId="2" xfId="1" applyNumberFormat="1" applyFont="1" applyBorder="1" applyAlignment="1">
      <alignment horizontal="center" wrapText="1"/>
    </xf>
    <xf numFmtId="166" fontId="20" fillId="0" borderId="2" xfId="1" applyNumberFormat="1" applyFont="1" applyBorder="1" applyAlignment="1">
      <alignment horizontal="right" wrapText="1"/>
    </xf>
    <xf numFmtId="166" fontId="16" fillId="0" borderId="0" xfId="0" applyNumberFormat="1" applyFont="1"/>
    <xf numFmtId="166" fontId="21" fillId="0" borderId="2" xfId="2" applyNumberFormat="1" applyFont="1" applyBorder="1"/>
    <xf numFmtId="166" fontId="21" fillId="0" borderId="6" xfId="2" applyNumberFormat="1" applyFont="1" applyBorder="1"/>
    <xf numFmtId="166" fontId="21" fillId="0" borderId="12" xfId="2" applyNumberFormat="1" applyFont="1" applyBorder="1"/>
    <xf numFmtId="166" fontId="21" fillId="0" borderId="15" xfId="2" applyNumberFormat="1" applyFont="1" applyBorder="1"/>
    <xf numFmtId="166" fontId="22" fillId="0" borderId="3" xfId="2" applyNumberFormat="1" applyFont="1" applyBorder="1"/>
    <xf numFmtId="166" fontId="22" fillId="0" borderId="2" xfId="2" applyNumberFormat="1" applyFont="1" applyBorder="1"/>
    <xf numFmtId="0" fontId="21" fillId="0" borderId="0" xfId="2" applyFont="1"/>
    <xf numFmtId="166" fontId="28" fillId="0" borderId="2" xfId="2" applyNumberFormat="1" applyFont="1" applyBorder="1" applyAlignment="1"/>
    <xf numFmtId="166" fontId="21" fillId="0" borderId="2" xfId="2" applyNumberFormat="1" applyFont="1" applyBorder="1" applyAlignment="1"/>
    <xf numFmtId="166" fontId="19" fillId="0" borderId="2" xfId="2" applyNumberFormat="1" applyFont="1" applyBorder="1"/>
    <xf numFmtId="166" fontId="20" fillId="0" borderId="2" xfId="2" applyNumberFormat="1" applyFont="1" applyBorder="1" applyAlignment="1">
      <alignment horizontal="left"/>
    </xf>
    <xf numFmtId="166" fontId="25" fillId="0" borderId="2" xfId="2" applyNumberFormat="1" applyFont="1" applyBorder="1" applyAlignment="1">
      <alignment horizontal="left" vertical="center" wrapText="1"/>
    </xf>
    <xf numFmtId="165" fontId="20" fillId="0" borderId="2" xfId="2" applyNumberFormat="1" applyFont="1" applyBorder="1" applyAlignment="1">
      <alignment horizontal="left"/>
    </xf>
    <xf numFmtId="166" fontId="20" fillId="0" borderId="2" xfId="2" applyNumberFormat="1" applyFont="1" applyBorder="1"/>
    <xf numFmtId="166" fontId="24" fillId="0" borderId="2" xfId="2" applyNumberFormat="1" applyFont="1" applyBorder="1"/>
    <xf numFmtId="166" fontId="23" fillId="0" borderId="2" xfId="2" applyNumberFormat="1" applyFont="1" applyBorder="1"/>
    <xf numFmtId="164" fontId="24" fillId="0" borderId="2" xfId="3" applyNumberFormat="1" applyFont="1" applyBorder="1" applyAlignment="1">
      <alignment horizontal="right" wrapText="1"/>
    </xf>
    <xf numFmtId="166" fontId="25" fillId="0" borderId="2" xfId="3" applyNumberFormat="1" applyFont="1" applyBorder="1" applyAlignment="1">
      <alignment horizontal="right" wrapText="1"/>
    </xf>
    <xf numFmtId="166" fontId="25" fillId="0" borderId="2" xfId="2" applyNumberFormat="1" applyFont="1" applyBorder="1"/>
    <xf numFmtId="166" fontId="29" fillId="0" borderId="0" xfId="0" applyNumberFormat="1" applyFont="1"/>
    <xf numFmtId="166" fontId="22" fillId="0" borderId="2" xfId="2" applyNumberFormat="1" applyFont="1" applyBorder="1" applyAlignment="1">
      <alignment horizontal="center"/>
    </xf>
    <xf numFmtId="166" fontId="20" fillId="0" borderId="6" xfId="2" applyNumberFormat="1" applyFont="1" applyBorder="1"/>
    <xf numFmtId="166" fontId="20" fillId="0" borderId="12" xfId="2" applyNumberFormat="1" applyFont="1" applyBorder="1"/>
    <xf numFmtId="166" fontId="20" fillId="3" borderId="12" xfId="2" applyNumberFormat="1" applyFont="1" applyFill="1" applyBorder="1"/>
    <xf numFmtId="166" fontId="25" fillId="3" borderId="2" xfId="3" applyNumberFormat="1" applyFont="1" applyFill="1" applyBorder="1" applyAlignment="1">
      <alignment horizontal="right" wrapText="1"/>
    </xf>
    <xf numFmtId="166" fontId="25" fillId="3" borderId="6" xfId="3" applyNumberFormat="1" applyFont="1" applyFill="1" applyBorder="1" applyAlignment="1">
      <alignment horizontal="right" wrapText="1"/>
    </xf>
    <xf numFmtId="166" fontId="20" fillId="3" borderId="2" xfId="2" applyNumberFormat="1" applyFont="1" applyFill="1" applyBorder="1"/>
    <xf numFmtId="166" fontId="30" fillId="0" borderId="2" xfId="0" applyNumberFormat="1" applyFont="1" applyBorder="1"/>
    <xf numFmtId="0" fontId="16" fillId="0" borderId="0" xfId="0" applyFont="1" applyBorder="1" applyAlignment="1">
      <alignment horizontal="center"/>
    </xf>
    <xf numFmtId="166" fontId="30" fillId="0" borderId="0" xfId="0" applyNumberFormat="1" applyFont="1"/>
    <xf numFmtId="166" fontId="23" fillId="0" borderId="6" xfId="4" applyNumberFormat="1" applyFont="1" applyBorder="1"/>
    <xf numFmtId="166" fontId="23" fillId="0" borderId="15" xfId="4" applyNumberFormat="1" applyFont="1" applyBorder="1"/>
    <xf numFmtId="0" fontId="23" fillId="0" borderId="8" xfId="4" applyFont="1" applyBorder="1"/>
    <xf numFmtId="0" fontId="23" fillId="0" borderId="9" xfId="4" applyFont="1" applyBorder="1"/>
    <xf numFmtId="0" fontId="23" fillId="0" borderId="0" xfId="4" applyFont="1" applyBorder="1"/>
    <xf numFmtId="0" fontId="23" fillId="0" borderId="11" xfId="4" applyFont="1" applyBorder="1"/>
    <xf numFmtId="166" fontId="23" fillId="0" borderId="12" xfId="4" applyNumberFormat="1" applyFont="1" applyBorder="1"/>
    <xf numFmtId="0" fontId="22" fillId="0" borderId="2" xfId="2" applyFont="1" applyBorder="1" applyAlignment="1">
      <alignment horizontal="center"/>
    </xf>
    <xf numFmtId="0" fontId="21" fillId="0" borderId="0" xfId="2" applyFont="1" applyAlignment="1">
      <alignment horizontal="center"/>
    </xf>
    <xf numFmtId="166" fontId="21" fillId="0" borderId="0" xfId="2" applyNumberFormat="1" applyFont="1" applyAlignment="1">
      <alignment horizontal="center"/>
    </xf>
    <xf numFmtId="166" fontId="19" fillId="0" borderId="15" xfId="0" applyNumberFormat="1" applyFont="1" applyBorder="1" applyAlignment="1">
      <alignment horizontal="center"/>
    </xf>
    <xf numFmtId="166" fontId="19" fillId="0" borderId="29" xfId="0" applyNumberFormat="1" applyFont="1" applyBorder="1" applyAlignment="1">
      <alignment horizontal="center"/>
    </xf>
    <xf numFmtId="166" fontId="16" fillId="0" borderId="31" xfId="0" applyNumberFormat="1" applyFont="1" applyBorder="1" applyAlignment="1">
      <alignment horizontal="center"/>
    </xf>
    <xf numFmtId="166" fontId="22" fillId="0" borderId="35" xfId="0" applyNumberFormat="1" applyFont="1" applyBorder="1" applyAlignment="1">
      <alignment horizontal="center"/>
    </xf>
    <xf numFmtId="166" fontId="16" fillId="0" borderId="35" xfId="0" applyNumberFormat="1" applyFont="1" applyBorder="1" applyAlignment="1">
      <alignment horizontal="center"/>
    </xf>
    <xf numFmtId="166" fontId="22" fillId="0" borderId="12" xfId="0" applyNumberFormat="1" applyFont="1" applyBorder="1" applyAlignment="1">
      <alignment horizontal="center"/>
    </xf>
    <xf numFmtId="165" fontId="16" fillId="0" borderId="15" xfId="0" applyNumberFormat="1" applyFont="1" applyBorder="1" applyAlignment="1">
      <alignment horizontal="center"/>
    </xf>
    <xf numFmtId="165" fontId="16" fillId="0" borderId="31" xfId="0" applyNumberFormat="1" applyFont="1" applyBorder="1" applyAlignment="1">
      <alignment horizontal="center"/>
    </xf>
    <xf numFmtId="165" fontId="16" fillId="0" borderId="35" xfId="0" applyNumberFormat="1" applyFont="1" applyBorder="1" applyAlignment="1">
      <alignment horizontal="center"/>
    </xf>
    <xf numFmtId="166" fontId="22" fillId="0" borderId="6" xfId="0" applyNumberFormat="1" applyFont="1" applyBorder="1" applyAlignment="1">
      <alignment horizontal="center"/>
    </xf>
    <xf numFmtId="166" fontId="19" fillId="0" borderId="15" xfId="2" applyNumberFormat="1" applyFont="1" applyBorder="1"/>
    <xf numFmtId="166" fontId="25" fillId="0" borderId="6" xfId="2" applyNumberFormat="1" applyFont="1" applyBorder="1"/>
    <xf numFmtId="166" fontId="22" fillId="0" borderId="29" xfId="4" applyNumberFormat="1" applyFont="1" applyBorder="1" applyAlignment="1">
      <alignment horizontal="center"/>
    </xf>
    <xf numFmtId="166" fontId="20" fillId="0" borderId="36" xfId="4" applyNumberFormat="1" applyFont="1" applyBorder="1"/>
    <xf numFmtId="166" fontId="24" fillId="0" borderId="31" xfId="4" applyNumberFormat="1" applyFont="1" applyBorder="1"/>
    <xf numFmtId="166" fontId="21" fillId="0" borderId="23" xfId="4" applyNumberFormat="1" applyFont="1" applyBorder="1"/>
    <xf numFmtId="0" fontId="23" fillId="0" borderId="37" xfId="4" applyFont="1" applyBorder="1"/>
    <xf numFmtId="0" fontId="23" fillId="0" borderId="22" xfId="4" applyFont="1" applyBorder="1"/>
    <xf numFmtId="166" fontId="23" fillId="0" borderId="23" xfId="4" applyNumberFormat="1" applyFont="1" applyBorder="1"/>
    <xf numFmtId="166" fontId="24" fillId="0" borderId="34" xfId="4" applyNumberFormat="1" applyFont="1" applyBorder="1"/>
    <xf numFmtId="166" fontId="21" fillId="0" borderId="35" xfId="4" applyNumberFormat="1" applyFont="1" applyBorder="1"/>
    <xf numFmtId="166" fontId="19" fillId="0" borderId="31" xfId="2" applyNumberFormat="1" applyFont="1" applyBorder="1" applyAlignment="1">
      <alignment horizontal="center"/>
    </xf>
    <xf numFmtId="166" fontId="23" fillId="4" borderId="31" xfId="2" applyNumberFormat="1" applyFont="1" applyFill="1" applyBorder="1" applyAlignment="1">
      <alignment horizontal="center"/>
    </xf>
    <xf numFmtId="166" fontId="23" fillId="0" borderId="31" xfId="2" applyNumberFormat="1" applyFont="1" applyBorder="1" applyAlignment="1">
      <alignment horizontal="center"/>
    </xf>
    <xf numFmtId="166" fontId="21" fillId="4" borderId="31" xfId="2" applyNumberFormat="1" applyFont="1" applyFill="1" applyBorder="1" applyAlignment="1">
      <alignment horizontal="center"/>
    </xf>
    <xf numFmtId="166" fontId="21" fillId="0" borderId="31" xfId="2" applyNumberFormat="1" applyFont="1" applyBorder="1" applyAlignment="1">
      <alignment horizontal="center"/>
    </xf>
    <xf numFmtId="166" fontId="22" fillId="0" borderId="31" xfId="2" applyNumberFormat="1" applyFont="1" applyBorder="1" applyAlignment="1">
      <alignment horizontal="center"/>
    </xf>
    <xf numFmtId="166" fontId="20" fillId="0" borderId="31" xfId="1" applyNumberFormat="1" applyFont="1" applyBorder="1" applyAlignment="1">
      <alignment horizontal="right" wrapText="1"/>
    </xf>
    <xf numFmtId="166" fontId="25" fillId="0" borderId="31" xfId="3" applyNumberFormat="1" applyFont="1" applyBorder="1"/>
    <xf numFmtId="0" fontId="22" fillId="0" borderId="30" xfId="2" applyFont="1" applyBorder="1" applyAlignment="1">
      <alignment horizontal="center"/>
    </xf>
    <xf numFmtId="0" fontId="21" fillId="0" borderId="23" xfId="2" applyFont="1" applyBorder="1"/>
    <xf numFmtId="0" fontId="16" fillId="0" borderId="22" xfId="0" applyFont="1" applyBorder="1"/>
    <xf numFmtId="0" fontId="16" fillId="0" borderId="0" xfId="0" applyFont="1" applyBorder="1"/>
    <xf numFmtId="166" fontId="16" fillId="0" borderId="0" xfId="0" applyNumberFormat="1" applyFont="1" applyBorder="1"/>
    <xf numFmtId="166" fontId="16" fillId="0" borderId="0" xfId="0" applyNumberFormat="1" applyFont="1" applyBorder="1" applyAlignment="1">
      <alignment horizontal="center"/>
    </xf>
    <xf numFmtId="0" fontId="16" fillId="0" borderId="23" xfId="0" applyFont="1" applyBorder="1"/>
    <xf numFmtId="166" fontId="24" fillId="0" borderId="31" xfId="2" applyNumberFormat="1" applyFont="1" applyBorder="1" applyAlignment="1">
      <alignment horizontal="center"/>
    </xf>
    <xf numFmtId="166" fontId="22" fillId="0" borderId="35" xfId="2" applyNumberFormat="1" applyFont="1" applyBorder="1" applyAlignment="1">
      <alignment horizontal="center"/>
    </xf>
    <xf numFmtId="166" fontId="19" fillId="0" borderId="29" xfId="2" applyNumberFormat="1" applyFont="1" applyBorder="1" applyAlignment="1">
      <alignment horizontal="center"/>
    </xf>
    <xf numFmtId="166" fontId="20" fillId="3" borderId="15" xfId="2" applyNumberFormat="1" applyFont="1" applyFill="1" applyBorder="1"/>
    <xf numFmtId="0" fontId="16" fillId="0" borderId="30" xfId="0" applyFont="1" applyBorder="1" applyAlignment="1">
      <alignment horizontal="center"/>
    </xf>
    <xf numFmtId="0" fontId="16" fillId="0" borderId="2" xfId="0" applyFont="1" applyBorder="1" applyAlignment="1">
      <alignment horizontal="center"/>
    </xf>
    <xf numFmtId="0" fontId="16" fillId="0" borderId="3" xfId="0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17" fillId="0" borderId="19" xfId="0" applyFont="1" applyBorder="1" applyAlignment="1">
      <alignment horizontal="center"/>
    </xf>
    <xf numFmtId="0" fontId="17" fillId="0" borderId="20" xfId="0" applyFont="1" applyBorder="1" applyAlignment="1">
      <alignment horizontal="center"/>
    </xf>
    <xf numFmtId="0" fontId="17" fillId="0" borderId="21" xfId="0" applyFont="1" applyBorder="1" applyAlignment="1">
      <alignment horizontal="center"/>
    </xf>
    <xf numFmtId="0" fontId="17" fillId="0" borderId="24" xfId="0" applyFont="1" applyBorder="1" applyAlignment="1">
      <alignment horizontal="center"/>
    </xf>
    <xf numFmtId="0" fontId="17" fillId="0" borderId="25" xfId="0" applyFont="1" applyBorder="1" applyAlignment="1">
      <alignment horizontal="center"/>
    </xf>
    <xf numFmtId="0" fontId="17" fillId="0" borderId="26" xfId="0" applyFont="1" applyBorder="1" applyAlignment="1">
      <alignment horizontal="center"/>
    </xf>
    <xf numFmtId="0" fontId="19" fillId="0" borderId="16" xfId="0" applyFont="1" applyBorder="1" applyAlignment="1">
      <alignment horizontal="center"/>
    </xf>
    <xf numFmtId="0" fontId="19" fillId="0" borderId="17" xfId="0" applyFont="1" applyBorder="1" applyAlignment="1">
      <alignment horizontal="center"/>
    </xf>
    <xf numFmtId="0" fontId="19" fillId="0" borderId="18" xfId="0" applyFont="1" applyBorder="1" applyAlignment="1">
      <alignment horizontal="center"/>
    </xf>
    <xf numFmtId="0" fontId="19" fillId="0" borderId="27" xfId="0" applyFont="1" applyBorder="1" applyAlignment="1">
      <alignment horizontal="center"/>
    </xf>
    <xf numFmtId="0" fontId="19" fillId="0" borderId="28" xfId="0" applyFont="1" applyBorder="1" applyAlignment="1">
      <alignment horizontal="center"/>
    </xf>
    <xf numFmtId="0" fontId="22" fillId="0" borderId="33" xfId="0" applyFont="1" applyBorder="1" applyAlignment="1">
      <alignment horizontal="center"/>
    </xf>
    <xf numFmtId="0" fontId="22" fillId="0" borderId="34" xfId="0" applyFont="1" applyBorder="1" applyAlignment="1">
      <alignment horizontal="center"/>
    </xf>
    <xf numFmtId="0" fontId="16" fillId="0" borderId="30" xfId="0" applyFont="1" applyBorder="1" applyAlignment="1">
      <alignment horizontal="left"/>
    </xf>
    <xf numFmtId="0" fontId="16" fillId="0" borderId="2" xfId="0" applyFont="1" applyBorder="1" applyAlignment="1">
      <alignment horizontal="left"/>
    </xf>
    <xf numFmtId="0" fontId="20" fillId="0" borderId="32" xfId="1" applyFont="1" applyBorder="1" applyAlignment="1">
      <alignment horizontal="left" wrapText="1"/>
    </xf>
    <xf numFmtId="0" fontId="20" fillId="0" borderId="4" xfId="1" applyFont="1" applyBorder="1" applyAlignment="1">
      <alignment horizontal="left" wrapText="1"/>
    </xf>
    <xf numFmtId="0" fontId="20" fillId="0" borderId="5" xfId="1" applyFont="1" applyBorder="1" applyAlignment="1">
      <alignment horizontal="left" wrapText="1"/>
    </xf>
    <xf numFmtId="0" fontId="21" fillId="0" borderId="3" xfId="0" applyFont="1" applyBorder="1" applyAlignment="1">
      <alignment horizontal="center"/>
    </xf>
    <xf numFmtId="0" fontId="16" fillId="0" borderId="30" xfId="0" applyFont="1" applyBorder="1" applyAlignment="1">
      <alignment horizontal="left" wrapText="1"/>
    </xf>
    <xf numFmtId="0" fontId="16" fillId="0" borderId="2" xfId="0" applyFont="1" applyBorder="1" applyAlignment="1">
      <alignment horizontal="left" wrapText="1"/>
    </xf>
    <xf numFmtId="0" fontId="16" fillId="0" borderId="2" xfId="0" applyFont="1" applyBorder="1" applyAlignment="1">
      <alignment horizontal="center" wrapText="1"/>
    </xf>
    <xf numFmtId="0" fontId="16" fillId="0" borderId="2" xfId="0" applyFont="1" applyBorder="1" applyAlignment="1">
      <alignment horizontal="center" wrapText="1" shrinkToFit="1"/>
    </xf>
    <xf numFmtId="0" fontId="22" fillId="0" borderId="27" xfId="0" applyFont="1" applyBorder="1" applyAlignment="1">
      <alignment horizontal="center" vertical="center" wrapText="1"/>
    </xf>
    <xf numFmtId="0" fontId="22" fillId="0" borderId="28" xfId="0" applyFont="1" applyBorder="1" applyAlignment="1">
      <alignment horizontal="center" vertical="center" wrapText="1"/>
    </xf>
    <xf numFmtId="0" fontId="22" fillId="0" borderId="29" xfId="0" applyFont="1" applyBorder="1" applyAlignment="1">
      <alignment horizontal="center" vertical="center" wrapText="1"/>
    </xf>
    <xf numFmtId="0" fontId="23" fillId="0" borderId="30" xfId="0" applyFont="1" applyBorder="1" applyAlignment="1">
      <alignment horizontal="left" vertical="center" wrapText="1"/>
    </xf>
    <xf numFmtId="0" fontId="23" fillId="0" borderId="2" xfId="0" applyFont="1" applyBorder="1" applyAlignment="1">
      <alignment horizontal="left" vertical="center" wrapText="1"/>
    </xf>
    <xf numFmtId="0" fontId="23" fillId="0" borderId="2" xfId="0" applyFont="1" applyBorder="1" applyAlignment="1">
      <alignment horizontal="center" wrapText="1" shrinkToFit="1"/>
    </xf>
    <xf numFmtId="0" fontId="16" fillId="0" borderId="2" xfId="0" applyFont="1" applyBorder="1"/>
    <xf numFmtId="166" fontId="22" fillId="0" borderId="34" xfId="0" applyNumberFormat="1" applyFont="1" applyBorder="1" applyAlignment="1">
      <alignment horizontal="right" wrapText="1" shrinkToFit="1"/>
    </xf>
    <xf numFmtId="0" fontId="22" fillId="0" borderId="35" xfId="0" applyFont="1" applyBorder="1" applyAlignment="1">
      <alignment horizontal="right" wrapText="1" shrinkToFit="1"/>
    </xf>
    <xf numFmtId="0" fontId="22" fillId="0" borderId="12" xfId="0" applyFont="1" applyBorder="1" applyAlignment="1">
      <alignment horizontal="center"/>
    </xf>
    <xf numFmtId="0" fontId="23" fillId="0" borderId="2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/>
    </xf>
    <xf numFmtId="0" fontId="16" fillId="0" borderId="28" xfId="0" applyFont="1" applyBorder="1" applyAlignment="1">
      <alignment horizontal="center"/>
    </xf>
    <xf numFmtId="0" fontId="16" fillId="0" borderId="29" xfId="0" applyFont="1" applyBorder="1" applyAlignment="1">
      <alignment horizontal="center"/>
    </xf>
    <xf numFmtId="0" fontId="16" fillId="0" borderId="33" xfId="0" applyFont="1" applyBorder="1" applyAlignment="1">
      <alignment horizontal="center"/>
    </xf>
    <xf numFmtId="0" fontId="16" fillId="0" borderId="34" xfId="0" applyFont="1" applyBorder="1" applyAlignment="1">
      <alignment horizontal="center"/>
    </xf>
    <xf numFmtId="0" fontId="16" fillId="0" borderId="15" xfId="0" applyFont="1" applyBorder="1" applyAlignment="1">
      <alignment horizontal="left"/>
    </xf>
    <xf numFmtId="0" fontId="16" fillId="0" borderId="15" xfId="0" applyFont="1" applyBorder="1" applyAlignment="1">
      <alignment horizontal="center"/>
    </xf>
    <xf numFmtId="0" fontId="18" fillId="0" borderId="24" xfId="0" applyFont="1" applyBorder="1" applyAlignment="1">
      <alignment horizontal="center"/>
    </xf>
    <xf numFmtId="0" fontId="18" fillId="0" borderId="25" xfId="0" applyFont="1" applyBorder="1" applyAlignment="1">
      <alignment horizontal="center"/>
    </xf>
    <xf numFmtId="0" fontId="18" fillId="0" borderId="26" xfId="0" applyFont="1" applyBorder="1" applyAlignment="1">
      <alignment horizontal="center"/>
    </xf>
    <xf numFmtId="0" fontId="17" fillId="0" borderId="16" xfId="0" applyFont="1" applyBorder="1" applyAlignment="1">
      <alignment horizontal="center"/>
    </xf>
    <xf numFmtId="0" fontId="17" fillId="0" borderId="17" xfId="0" applyFont="1" applyBorder="1" applyAlignment="1">
      <alignment horizontal="center"/>
    </xf>
    <xf numFmtId="0" fontId="17" fillId="0" borderId="18" xfId="0" applyFont="1" applyBorder="1" applyAlignment="1">
      <alignment horizontal="center"/>
    </xf>
    <xf numFmtId="0" fontId="19" fillId="0" borderId="15" xfId="0" applyFont="1" applyBorder="1" applyAlignment="1">
      <alignment horizontal="center"/>
    </xf>
    <xf numFmtId="0" fontId="22" fillId="0" borderId="2" xfId="0" applyFont="1" applyBorder="1" applyAlignment="1">
      <alignment horizontal="center"/>
    </xf>
    <xf numFmtId="0" fontId="22" fillId="0" borderId="6" xfId="0" applyFont="1" applyBorder="1" applyAlignment="1">
      <alignment horizontal="center"/>
    </xf>
    <xf numFmtId="0" fontId="21" fillId="0" borderId="2" xfId="0" applyFont="1" applyBorder="1" applyAlignment="1">
      <alignment horizontal="center"/>
    </xf>
    <xf numFmtId="0" fontId="16" fillId="0" borderId="3" xfId="0" applyFont="1" applyBorder="1" applyAlignment="1">
      <alignment horizontal="left" wrapText="1"/>
    </xf>
    <xf numFmtId="0" fontId="16" fillId="0" borderId="4" xfId="0" applyFont="1" applyBorder="1" applyAlignment="1">
      <alignment horizontal="left" wrapText="1"/>
    </xf>
    <xf numFmtId="0" fontId="16" fillId="0" borderId="5" xfId="0" applyFont="1" applyBorder="1" applyAlignment="1">
      <alignment horizontal="left" wrapText="1"/>
    </xf>
    <xf numFmtId="0" fontId="21" fillId="0" borderId="3" xfId="0" applyFont="1" applyBorder="1" applyAlignment="1">
      <alignment horizontal="center" wrapText="1"/>
    </xf>
    <xf numFmtId="0" fontId="16" fillId="0" borderId="4" xfId="0" applyFont="1" applyBorder="1" applyAlignment="1">
      <alignment horizontal="center" wrapText="1"/>
    </xf>
    <xf numFmtId="0" fontId="16" fillId="0" borderId="5" xfId="0" applyFont="1" applyBorder="1" applyAlignment="1">
      <alignment horizontal="center" wrapText="1"/>
    </xf>
    <xf numFmtId="0" fontId="21" fillId="0" borderId="2" xfId="0" applyFont="1" applyBorder="1" applyAlignment="1">
      <alignment horizontal="left"/>
    </xf>
    <xf numFmtId="0" fontId="23" fillId="0" borderId="3" xfId="0" applyFont="1" applyBorder="1" applyAlignment="1">
      <alignment horizontal="left" vertical="center" wrapText="1"/>
    </xf>
    <xf numFmtId="0" fontId="23" fillId="0" borderId="4" xfId="0" applyFont="1" applyBorder="1" applyAlignment="1">
      <alignment horizontal="left" vertical="center" wrapText="1"/>
    </xf>
    <xf numFmtId="0" fontId="23" fillId="0" borderId="5" xfId="0" applyFont="1" applyBorder="1" applyAlignment="1">
      <alignment horizontal="left" vertical="center" wrapText="1"/>
    </xf>
    <xf numFmtId="0" fontId="23" fillId="0" borderId="3" xfId="0" applyFont="1" applyBorder="1" applyAlignment="1">
      <alignment horizontal="center" wrapText="1" shrinkToFit="1"/>
    </xf>
    <xf numFmtId="0" fontId="23" fillId="0" borderId="4" xfId="0" applyFont="1" applyBorder="1" applyAlignment="1">
      <alignment horizontal="center" wrapText="1" shrinkToFit="1"/>
    </xf>
    <xf numFmtId="0" fontId="23" fillId="0" borderId="5" xfId="0" applyFont="1" applyBorder="1" applyAlignment="1">
      <alignment horizontal="center" wrapText="1" shrinkToFit="1"/>
    </xf>
    <xf numFmtId="0" fontId="16" fillId="0" borderId="3" xfId="0" applyFont="1" applyBorder="1" applyAlignment="1">
      <alignment horizontal="center" wrapText="1" shrinkToFit="1"/>
    </xf>
    <xf numFmtId="0" fontId="16" fillId="0" borderId="4" xfId="0" applyFont="1" applyBorder="1" applyAlignment="1">
      <alignment horizontal="center" wrapText="1" shrinkToFit="1"/>
    </xf>
    <xf numFmtId="0" fontId="16" fillId="0" borderId="5" xfId="0" applyFont="1" applyBorder="1" applyAlignment="1">
      <alignment horizontal="center" wrapText="1" shrinkToFit="1"/>
    </xf>
    <xf numFmtId="0" fontId="21" fillId="0" borderId="3" xfId="0" applyFont="1" applyBorder="1" applyAlignment="1">
      <alignment horizontal="left" wrapText="1"/>
    </xf>
    <xf numFmtId="0" fontId="16" fillId="0" borderId="3" xfId="0" applyFont="1" applyBorder="1" applyAlignment="1">
      <alignment horizontal="left"/>
    </xf>
    <xf numFmtId="0" fontId="16" fillId="0" borderId="4" xfId="0" applyFont="1" applyBorder="1" applyAlignment="1">
      <alignment horizontal="left"/>
    </xf>
    <xf numFmtId="0" fontId="16" fillId="0" borderId="5" xfId="0" applyFont="1" applyBorder="1" applyAlignment="1">
      <alignment horizontal="left"/>
    </xf>
    <xf numFmtId="0" fontId="24" fillId="0" borderId="3" xfId="1" applyFont="1" applyBorder="1" applyAlignment="1">
      <alignment horizontal="left" wrapText="1"/>
    </xf>
    <xf numFmtId="0" fontId="24" fillId="0" borderId="4" xfId="1" applyFont="1" applyBorder="1" applyAlignment="1">
      <alignment horizontal="left" wrapText="1"/>
    </xf>
    <xf numFmtId="0" fontId="24" fillId="0" borderId="5" xfId="1" applyFont="1" applyBorder="1" applyAlignment="1">
      <alignment horizontal="left" wrapText="1"/>
    </xf>
    <xf numFmtId="0" fontId="24" fillId="0" borderId="3" xfId="1" applyFont="1" applyBorder="1" applyAlignment="1">
      <alignment horizontal="center" wrapText="1"/>
    </xf>
    <xf numFmtId="0" fontId="24" fillId="0" borderId="4" xfId="1" applyFont="1" applyBorder="1" applyAlignment="1">
      <alignment horizontal="center" wrapText="1"/>
    </xf>
    <xf numFmtId="0" fontId="24" fillId="0" borderId="5" xfId="1" applyFont="1" applyBorder="1" applyAlignment="1">
      <alignment horizontal="center" wrapText="1"/>
    </xf>
    <xf numFmtId="0" fontId="20" fillId="0" borderId="3" xfId="1" applyFont="1" applyBorder="1" applyAlignment="1">
      <alignment horizontal="left" wrapText="1"/>
    </xf>
    <xf numFmtId="164" fontId="20" fillId="0" borderId="3" xfId="1" applyNumberFormat="1" applyFont="1" applyBorder="1" applyAlignment="1">
      <alignment horizontal="center" wrapText="1"/>
    </xf>
    <xf numFmtId="164" fontId="20" fillId="0" borderId="4" xfId="1" applyNumberFormat="1" applyFont="1" applyBorder="1" applyAlignment="1">
      <alignment horizontal="center" wrapText="1"/>
    </xf>
    <xf numFmtId="164" fontId="20" fillId="0" borderId="5" xfId="1" applyNumberFormat="1" applyFont="1" applyBorder="1" applyAlignment="1">
      <alignment horizontal="center" wrapText="1"/>
    </xf>
    <xf numFmtId="0" fontId="17" fillId="0" borderId="19" xfId="2" applyFont="1" applyBorder="1" applyAlignment="1">
      <alignment horizontal="center"/>
    </xf>
    <xf numFmtId="0" fontId="17" fillId="0" borderId="20" xfId="2" applyFont="1" applyBorder="1" applyAlignment="1">
      <alignment horizontal="center"/>
    </xf>
    <xf numFmtId="0" fontId="17" fillId="0" borderId="21" xfId="2" applyFont="1" applyBorder="1" applyAlignment="1">
      <alignment horizontal="center"/>
    </xf>
    <xf numFmtId="0" fontId="18" fillId="0" borderId="22" xfId="2" applyFont="1" applyBorder="1" applyAlignment="1">
      <alignment horizontal="center"/>
    </xf>
    <xf numFmtId="0" fontId="18" fillId="0" borderId="0" xfId="2" applyFont="1" applyBorder="1" applyAlignment="1">
      <alignment horizontal="center"/>
    </xf>
    <xf numFmtId="0" fontId="18" fillId="0" borderId="23" xfId="2" applyFont="1" applyBorder="1" applyAlignment="1">
      <alignment horizontal="center"/>
    </xf>
    <xf numFmtId="0" fontId="19" fillId="0" borderId="22" xfId="2" applyFont="1" applyBorder="1" applyAlignment="1">
      <alignment horizontal="center"/>
    </xf>
    <xf numFmtId="0" fontId="19" fillId="0" borderId="0" xfId="2" applyFont="1" applyBorder="1" applyAlignment="1">
      <alignment horizontal="center"/>
    </xf>
    <xf numFmtId="0" fontId="19" fillId="0" borderId="23" xfId="2" applyFont="1" applyBorder="1" applyAlignment="1">
      <alignment horizontal="center"/>
    </xf>
    <xf numFmtId="0" fontId="19" fillId="0" borderId="24" xfId="2" applyFont="1" applyBorder="1" applyAlignment="1">
      <alignment horizontal="center"/>
    </xf>
    <xf numFmtId="0" fontId="19" fillId="0" borderId="25" xfId="2" applyFont="1" applyBorder="1" applyAlignment="1">
      <alignment horizontal="center"/>
    </xf>
    <xf numFmtId="0" fontId="19" fillId="0" borderId="26" xfId="2" applyFont="1" applyBorder="1" applyAlignment="1">
      <alignment horizontal="center"/>
    </xf>
    <xf numFmtId="0" fontId="21" fillId="0" borderId="2" xfId="2" applyFont="1" applyBorder="1" applyAlignment="1">
      <alignment horizontal="center"/>
    </xf>
    <xf numFmtId="0" fontId="21" fillId="0" borderId="10" xfId="2" applyFont="1" applyBorder="1" applyAlignment="1">
      <alignment horizontal="center"/>
    </xf>
    <xf numFmtId="0" fontId="21" fillId="0" borderId="0" xfId="2" applyFont="1" applyBorder="1" applyAlignment="1">
      <alignment horizontal="center"/>
    </xf>
    <xf numFmtId="0" fontId="21" fillId="0" borderId="11" xfId="2" applyFont="1" applyBorder="1" applyAlignment="1">
      <alignment horizontal="center"/>
    </xf>
    <xf numFmtId="0" fontId="21" fillId="0" borderId="7" xfId="2" applyFont="1" applyBorder="1" applyAlignment="1">
      <alignment horizontal="center"/>
    </xf>
    <xf numFmtId="0" fontId="21" fillId="0" borderId="8" xfId="2" applyFont="1" applyBorder="1" applyAlignment="1">
      <alignment horizontal="center"/>
    </xf>
    <xf numFmtId="0" fontId="21" fillId="0" borderId="9" xfId="2" applyFont="1" applyBorder="1" applyAlignment="1">
      <alignment horizontal="center"/>
    </xf>
    <xf numFmtId="0" fontId="21" fillId="0" borderId="10" xfId="2" applyFont="1" applyBorder="1" applyAlignment="1">
      <alignment horizontal="center" vertical="center" wrapText="1"/>
    </xf>
    <xf numFmtId="0" fontId="21" fillId="0" borderId="0" xfId="2" applyFont="1" applyBorder="1" applyAlignment="1">
      <alignment horizontal="center" vertical="center" wrapText="1"/>
    </xf>
    <xf numFmtId="0" fontId="21" fillId="0" borderId="11" xfId="2" applyFont="1" applyBorder="1" applyAlignment="1">
      <alignment horizontal="center" vertical="center" wrapText="1"/>
    </xf>
    <xf numFmtId="0" fontId="21" fillId="0" borderId="13" xfId="2" applyFont="1" applyBorder="1" applyAlignment="1">
      <alignment horizontal="center"/>
    </xf>
    <xf numFmtId="0" fontId="21" fillId="0" borderId="1" xfId="2" applyFont="1" applyBorder="1" applyAlignment="1">
      <alignment horizontal="center"/>
    </xf>
    <xf numFmtId="0" fontId="21" fillId="0" borderId="14" xfId="2" applyFont="1" applyBorder="1" applyAlignment="1">
      <alignment horizontal="center"/>
    </xf>
    <xf numFmtId="0" fontId="22" fillId="0" borderId="0" xfId="2" applyFont="1" applyAlignment="1">
      <alignment horizontal="center"/>
    </xf>
    <xf numFmtId="0" fontId="21" fillId="0" borderId="10" xfId="2" applyFont="1" applyBorder="1" applyAlignment="1">
      <alignment horizontal="center" wrapText="1"/>
    </xf>
    <xf numFmtId="0" fontId="21" fillId="0" borderId="0" xfId="2" applyFont="1" applyBorder="1" applyAlignment="1">
      <alignment horizontal="center" wrapText="1"/>
    </xf>
    <xf numFmtId="0" fontId="21" fillId="0" borderId="11" xfId="2" applyFont="1" applyBorder="1" applyAlignment="1">
      <alignment horizontal="center" wrapText="1"/>
    </xf>
    <xf numFmtId="0" fontId="21" fillId="0" borderId="3" xfId="2" applyFont="1" applyBorder="1" applyAlignment="1">
      <alignment horizontal="center"/>
    </xf>
    <xf numFmtId="0" fontId="21" fillId="0" borderId="4" xfId="2" applyFont="1" applyBorder="1" applyAlignment="1">
      <alignment horizontal="center"/>
    </xf>
    <xf numFmtId="0" fontId="21" fillId="0" borderId="5" xfId="2" applyFont="1" applyBorder="1" applyAlignment="1">
      <alignment horizontal="center"/>
    </xf>
    <xf numFmtId="0" fontId="21" fillId="0" borderId="3" xfId="2" applyFont="1" applyBorder="1" applyAlignment="1">
      <alignment horizontal="center" vertical="center" wrapText="1"/>
    </xf>
    <xf numFmtId="0" fontId="21" fillId="0" borderId="4" xfId="2" applyFont="1" applyBorder="1" applyAlignment="1">
      <alignment horizontal="center" vertical="center" wrapText="1"/>
    </xf>
    <xf numFmtId="0" fontId="21" fillId="0" borderId="5" xfId="2" applyFont="1" applyBorder="1" applyAlignment="1">
      <alignment horizontal="center" vertical="center" wrapText="1"/>
    </xf>
    <xf numFmtId="0" fontId="20" fillId="0" borderId="3" xfId="2" applyFont="1" applyBorder="1" applyAlignment="1">
      <alignment horizontal="center"/>
    </xf>
    <xf numFmtId="0" fontId="20" fillId="0" borderId="4" xfId="2" applyFont="1" applyBorder="1" applyAlignment="1">
      <alignment horizontal="center"/>
    </xf>
    <xf numFmtId="0" fontId="20" fillId="0" borderId="5" xfId="2" applyFont="1" applyBorder="1" applyAlignment="1">
      <alignment horizontal="center"/>
    </xf>
    <xf numFmtId="0" fontId="21" fillId="0" borderId="3" xfId="2" applyFont="1" applyBorder="1" applyAlignment="1">
      <alignment horizontal="center" wrapText="1"/>
    </xf>
    <xf numFmtId="0" fontId="21" fillId="0" borderId="4" xfId="2" applyFont="1" applyBorder="1" applyAlignment="1">
      <alignment horizontal="center" wrapText="1"/>
    </xf>
    <xf numFmtId="0" fontId="21" fillId="0" borderId="5" xfId="2" applyFont="1" applyBorder="1" applyAlignment="1">
      <alignment horizontal="center" wrapText="1"/>
    </xf>
    <xf numFmtId="0" fontId="23" fillId="0" borderId="3" xfId="2" applyFont="1" applyBorder="1" applyAlignment="1">
      <alignment horizontal="center" wrapText="1"/>
    </xf>
    <xf numFmtId="0" fontId="23" fillId="0" borderId="4" xfId="2" applyFont="1" applyBorder="1" applyAlignment="1">
      <alignment horizontal="center" wrapText="1"/>
    </xf>
    <xf numFmtId="0" fontId="23" fillId="0" borderId="5" xfId="2" applyFont="1" applyBorder="1" applyAlignment="1">
      <alignment horizontal="center" wrapText="1"/>
    </xf>
    <xf numFmtId="0" fontId="26" fillId="0" borderId="3" xfId="3" applyFont="1" applyBorder="1" applyAlignment="1">
      <alignment horizontal="center" vertical="center" wrapText="1"/>
    </xf>
    <xf numFmtId="0" fontId="26" fillId="0" borderId="4" xfId="3" applyFont="1" applyBorder="1" applyAlignment="1">
      <alignment horizontal="center" vertical="center" wrapText="1"/>
    </xf>
    <xf numFmtId="0" fontId="26" fillId="0" borderId="5" xfId="3" applyFont="1" applyBorder="1" applyAlignment="1">
      <alignment horizontal="center" vertical="center" wrapText="1"/>
    </xf>
    <xf numFmtId="0" fontId="21" fillId="0" borderId="3" xfId="2" applyFont="1" applyBorder="1" applyAlignment="1">
      <alignment horizontal="center" vertical="center"/>
    </xf>
    <xf numFmtId="0" fontId="21" fillId="0" borderId="4" xfId="2" applyFont="1" applyBorder="1" applyAlignment="1">
      <alignment horizontal="center" vertical="center"/>
    </xf>
    <xf numFmtId="0" fontId="21" fillId="0" borderId="5" xfId="2" applyFont="1" applyBorder="1" applyAlignment="1">
      <alignment horizontal="center" vertical="center"/>
    </xf>
    <xf numFmtId="0" fontId="25" fillId="0" borderId="3" xfId="3" applyFont="1" applyBorder="1" applyAlignment="1">
      <alignment horizontal="center" wrapText="1"/>
    </xf>
    <xf numFmtId="0" fontId="25" fillId="0" borderId="4" xfId="3" applyFont="1" applyBorder="1" applyAlignment="1">
      <alignment horizontal="center" wrapText="1"/>
    </xf>
    <xf numFmtId="0" fontId="25" fillId="0" borderId="5" xfId="3" applyFont="1" applyBorder="1" applyAlignment="1">
      <alignment horizontal="center" wrapText="1"/>
    </xf>
    <xf numFmtId="0" fontId="20" fillId="0" borderId="3" xfId="1" applyFont="1" applyBorder="1" applyAlignment="1">
      <alignment horizontal="center" vertical="center" wrapText="1"/>
    </xf>
    <xf numFmtId="0" fontId="20" fillId="0" borderId="4" xfId="1" applyFont="1" applyBorder="1" applyAlignment="1">
      <alignment horizontal="center" vertical="center" wrapText="1"/>
    </xf>
    <xf numFmtId="0" fontId="20" fillId="0" borderId="5" xfId="1" applyFont="1" applyBorder="1" applyAlignment="1">
      <alignment horizontal="center" vertical="center" wrapText="1"/>
    </xf>
    <xf numFmtId="0" fontId="27" fillId="0" borderId="3" xfId="3" applyFont="1" applyBorder="1" applyAlignment="1">
      <alignment horizontal="center" vertical="center" wrapText="1"/>
    </xf>
    <xf numFmtId="0" fontId="27" fillId="0" borderId="4" xfId="3" applyFont="1" applyBorder="1" applyAlignment="1">
      <alignment horizontal="center" vertical="center" wrapText="1"/>
    </xf>
    <xf numFmtId="0" fontId="27" fillId="0" borderId="5" xfId="3" applyFont="1" applyBorder="1" applyAlignment="1">
      <alignment horizontal="center" vertical="center" wrapText="1"/>
    </xf>
    <xf numFmtId="0" fontId="23" fillId="0" borderId="3" xfId="2" applyFont="1" applyBorder="1" applyAlignment="1">
      <alignment horizontal="center"/>
    </xf>
    <xf numFmtId="0" fontId="23" fillId="0" borderId="4" xfId="2" applyFont="1" applyBorder="1" applyAlignment="1">
      <alignment horizontal="center"/>
    </xf>
    <xf numFmtId="0" fontId="23" fillId="0" borderId="5" xfId="2" applyFont="1" applyBorder="1" applyAlignment="1">
      <alignment horizontal="center"/>
    </xf>
    <xf numFmtId="0" fontId="22" fillId="0" borderId="2" xfId="2" applyFont="1" applyBorder="1" applyAlignment="1">
      <alignment horizontal="center"/>
    </xf>
    <xf numFmtId="0" fontId="19" fillId="0" borderId="7" xfId="2" applyFont="1" applyBorder="1" applyAlignment="1">
      <alignment horizontal="center"/>
    </xf>
    <xf numFmtId="0" fontId="19" fillId="0" borderId="8" xfId="2" applyFont="1" applyBorder="1" applyAlignment="1">
      <alignment horizontal="center"/>
    </xf>
    <xf numFmtId="0" fontId="19" fillId="0" borderId="9" xfId="2" applyFont="1" applyBorder="1" applyAlignment="1">
      <alignment horizontal="center"/>
    </xf>
    <xf numFmtId="0" fontId="21" fillId="0" borderId="2" xfId="2" applyFont="1" applyBorder="1" applyAlignment="1">
      <alignment horizontal="left"/>
    </xf>
    <xf numFmtId="0" fontId="22" fillId="0" borderId="2" xfId="2" applyFont="1" applyBorder="1" applyAlignment="1">
      <alignment horizontal="left"/>
    </xf>
    <xf numFmtId="0" fontId="23" fillId="0" borderId="2" xfId="2" applyFont="1" applyBorder="1" applyAlignment="1">
      <alignment horizontal="left"/>
    </xf>
    <xf numFmtId="0" fontId="21" fillId="0" borderId="2" xfId="2" applyFont="1" applyBorder="1" applyAlignment="1">
      <alignment horizontal="left" vertical="center" wrapText="1"/>
    </xf>
    <xf numFmtId="0" fontId="21" fillId="0" borderId="2" xfId="2" applyFont="1" applyBorder="1" applyAlignment="1">
      <alignment horizontal="center" vertical="center" wrapText="1"/>
    </xf>
    <xf numFmtId="166" fontId="21" fillId="0" borderId="2" xfId="2" applyNumberFormat="1" applyFont="1" applyBorder="1" applyAlignment="1">
      <alignment horizontal="center" vertical="center" wrapText="1"/>
    </xf>
    <xf numFmtId="0" fontId="20" fillId="0" borderId="2" xfId="2" applyFont="1" applyBorder="1" applyAlignment="1">
      <alignment horizontal="left"/>
    </xf>
    <xf numFmtId="0" fontId="20" fillId="0" borderId="2" xfId="3" applyFont="1" applyBorder="1" applyAlignment="1">
      <alignment horizontal="left" wrapText="1"/>
    </xf>
    <xf numFmtId="0" fontId="23" fillId="0" borderId="2" xfId="2" applyFont="1" applyBorder="1" applyAlignment="1">
      <alignment horizontal="left" vertical="center" wrapText="1"/>
    </xf>
    <xf numFmtId="0" fontId="24" fillId="0" borderId="2" xfId="2" applyFont="1" applyBorder="1" applyAlignment="1">
      <alignment horizontal="center"/>
    </xf>
    <xf numFmtId="0" fontId="20" fillId="0" borderId="2" xfId="3" applyFont="1" applyBorder="1" applyAlignment="1">
      <alignment wrapText="1"/>
    </xf>
    <xf numFmtId="0" fontId="19" fillId="0" borderId="15" xfId="2" applyFont="1" applyBorder="1" applyAlignment="1">
      <alignment horizontal="center"/>
    </xf>
    <xf numFmtId="0" fontId="16" fillId="0" borderId="8" xfId="0" applyFont="1" applyBorder="1" applyAlignment="1">
      <alignment horizontal="center"/>
    </xf>
    <xf numFmtId="0" fontId="22" fillId="0" borderId="19" xfId="2" applyFont="1" applyBorder="1" applyAlignment="1">
      <alignment horizontal="center"/>
    </xf>
    <xf numFmtId="0" fontId="22" fillId="0" borderId="20" xfId="2" applyFont="1" applyBorder="1" applyAlignment="1">
      <alignment horizontal="center"/>
    </xf>
    <xf numFmtId="0" fontId="22" fillId="0" borderId="21" xfId="2" applyFont="1" applyBorder="1" applyAlignment="1">
      <alignment horizontal="center"/>
    </xf>
    <xf numFmtId="0" fontId="22" fillId="0" borderId="24" xfId="2" applyFont="1" applyBorder="1" applyAlignment="1">
      <alignment horizontal="center"/>
    </xf>
    <xf numFmtId="0" fontId="22" fillId="0" borderId="25" xfId="2" applyFont="1" applyBorder="1" applyAlignment="1">
      <alignment horizontal="center"/>
    </xf>
    <xf numFmtId="0" fontId="22" fillId="0" borderId="26" xfId="2" applyFont="1" applyBorder="1" applyAlignment="1">
      <alignment horizontal="center"/>
    </xf>
    <xf numFmtId="166" fontId="24" fillId="0" borderId="2" xfId="2" applyNumberFormat="1" applyFont="1" applyBorder="1" applyAlignment="1">
      <alignment horizontal="left" vertical="center" wrapText="1"/>
    </xf>
    <xf numFmtId="0" fontId="24" fillId="0" borderId="2" xfId="2" applyFont="1" applyBorder="1" applyAlignment="1">
      <alignment horizontal="left" vertical="center" wrapText="1"/>
    </xf>
    <xf numFmtId="0" fontId="25" fillId="0" borderId="3" xfId="2" applyFont="1" applyBorder="1" applyAlignment="1">
      <alignment horizontal="left" vertical="center" wrapText="1"/>
    </xf>
    <xf numFmtId="0" fontId="25" fillId="0" borderId="4" xfId="2" applyFont="1" applyBorder="1" applyAlignment="1">
      <alignment horizontal="left" vertical="center" wrapText="1"/>
    </xf>
    <xf numFmtId="0" fontId="20" fillId="0" borderId="3" xfId="2" applyFont="1" applyBorder="1" applyAlignment="1">
      <alignment horizontal="left" vertical="center" wrapText="1"/>
    </xf>
    <xf numFmtId="0" fontId="20" fillId="0" borderId="4" xfId="2" applyFont="1" applyBorder="1" applyAlignment="1">
      <alignment horizontal="left" vertical="center" wrapText="1"/>
    </xf>
    <xf numFmtId="0" fontId="20" fillId="0" borderId="5" xfId="2" applyFont="1" applyBorder="1" applyAlignment="1">
      <alignment horizontal="left" vertical="center" wrapText="1"/>
    </xf>
    <xf numFmtId="0" fontId="20" fillId="0" borderId="3" xfId="2" applyFont="1" applyBorder="1" applyAlignment="1">
      <alignment horizontal="left"/>
    </xf>
    <xf numFmtId="0" fontId="20" fillId="0" borderId="4" xfId="2" applyFont="1" applyBorder="1" applyAlignment="1">
      <alignment horizontal="left"/>
    </xf>
    <xf numFmtId="0" fontId="20" fillId="0" borderId="5" xfId="2" applyFont="1" applyBorder="1" applyAlignment="1">
      <alignment horizontal="left"/>
    </xf>
    <xf numFmtId="0" fontId="20" fillId="0" borderId="2" xfId="2" applyFont="1" applyBorder="1" applyAlignment="1">
      <alignment horizontal="center"/>
    </xf>
    <xf numFmtId="0" fontId="20" fillId="0" borderId="3" xfId="0" applyFont="1" applyBorder="1" applyAlignment="1">
      <alignment horizontal="left"/>
    </xf>
    <xf numFmtId="0" fontId="20" fillId="0" borderId="4" xfId="0" applyFont="1" applyBorder="1" applyAlignment="1">
      <alignment horizontal="left"/>
    </xf>
    <xf numFmtId="0" fontId="20" fillId="0" borderId="5" xfId="0" applyFont="1" applyBorder="1" applyAlignment="1">
      <alignment horizontal="left"/>
    </xf>
    <xf numFmtId="0" fontId="20" fillId="0" borderId="2" xfId="0" applyFont="1" applyBorder="1" applyAlignment="1">
      <alignment horizontal="left"/>
    </xf>
    <xf numFmtId="0" fontId="24" fillId="0" borderId="3" xfId="3" applyFont="1" applyBorder="1" applyAlignment="1">
      <alignment horizontal="center" wrapText="1"/>
    </xf>
    <xf numFmtId="0" fontId="24" fillId="0" borderId="4" xfId="3" applyFont="1" applyBorder="1" applyAlignment="1">
      <alignment horizontal="center" wrapText="1"/>
    </xf>
    <xf numFmtId="0" fontId="24" fillId="0" borderId="5" xfId="3" applyFont="1" applyBorder="1" applyAlignment="1">
      <alignment horizontal="center" wrapText="1"/>
    </xf>
    <xf numFmtId="0" fontId="23" fillId="0" borderId="3" xfId="2" applyFont="1" applyBorder="1" applyAlignment="1">
      <alignment horizontal="center" vertical="center" wrapText="1"/>
    </xf>
    <xf numFmtId="0" fontId="23" fillId="0" borderId="4" xfId="2" applyFont="1" applyBorder="1" applyAlignment="1">
      <alignment horizontal="center" vertical="center" wrapText="1"/>
    </xf>
    <xf numFmtId="0" fontId="23" fillId="0" borderId="5" xfId="2" applyFont="1" applyBorder="1" applyAlignment="1">
      <alignment horizontal="center" vertical="center" wrapText="1"/>
    </xf>
    <xf numFmtId="0" fontId="23" fillId="0" borderId="2" xfId="2" applyFont="1" applyBorder="1" applyAlignment="1">
      <alignment horizontal="center"/>
    </xf>
    <xf numFmtId="0" fontId="23" fillId="0" borderId="2" xfId="0" applyFont="1" applyBorder="1" applyAlignment="1">
      <alignment horizontal="center"/>
    </xf>
    <xf numFmtId="0" fontId="23" fillId="0" borderId="3" xfId="0" applyFont="1" applyBorder="1" applyAlignment="1">
      <alignment horizontal="left"/>
    </xf>
    <xf numFmtId="0" fontId="23" fillId="0" borderId="4" xfId="0" applyFont="1" applyBorder="1" applyAlignment="1">
      <alignment horizontal="left"/>
    </xf>
    <xf numFmtId="0" fontId="23" fillId="0" borderId="5" xfId="0" applyFont="1" applyBorder="1" applyAlignment="1">
      <alignment horizontal="left"/>
    </xf>
    <xf numFmtId="0" fontId="22" fillId="0" borderId="1" xfId="2" applyFont="1" applyBorder="1" applyAlignment="1">
      <alignment horizontal="center"/>
    </xf>
    <xf numFmtId="0" fontId="19" fillId="0" borderId="2" xfId="2" applyFont="1" applyBorder="1" applyAlignment="1">
      <alignment horizontal="center"/>
    </xf>
    <xf numFmtId="0" fontId="25" fillId="0" borderId="3" xfId="3" applyFont="1" applyBorder="1" applyAlignment="1">
      <alignment horizontal="center" vertical="center" wrapText="1"/>
    </xf>
    <xf numFmtId="0" fontId="25" fillId="0" borderId="4" xfId="3" applyFont="1" applyBorder="1" applyAlignment="1">
      <alignment horizontal="center" vertical="center" wrapText="1"/>
    </xf>
    <xf numFmtId="0" fontId="25" fillId="0" borderId="3" xfId="2" applyFont="1" applyBorder="1" applyAlignment="1">
      <alignment horizontal="center"/>
    </xf>
    <xf numFmtId="0" fontId="25" fillId="0" borderId="4" xfId="2" applyFont="1" applyBorder="1" applyAlignment="1">
      <alignment horizontal="center"/>
    </xf>
    <xf numFmtId="0" fontId="25" fillId="0" borderId="5" xfId="2" applyFont="1" applyBorder="1" applyAlignment="1">
      <alignment horizontal="center"/>
    </xf>
    <xf numFmtId="0" fontId="20" fillId="0" borderId="2" xfId="2" applyFont="1" applyBorder="1" applyAlignment="1">
      <alignment horizontal="center" vertical="center" wrapText="1"/>
    </xf>
    <xf numFmtId="0" fontId="25" fillId="0" borderId="2" xfId="2" applyFont="1" applyBorder="1" applyAlignment="1">
      <alignment horizontal="center"/>
    </xf>
    <xf numFmtId="0" fontId="18" fillId="0" borderId="19" xfId="2" applyFont="1" applyBorder="1" applyAlignment="1">
      <alignment horizontal="center"/>
    </xf>
    <xf numFmtId="0" fontId="18" fillId="0" borderId="20" xfId="2" applyFont="1" applyBorder="1" applyAlignment="1">
      <alignment horizontal="center"/>
    </xf>
    <xf numFmtId="0" fontId="18" fillId="0" borderId="21" xfId="2" applyFont="1" applyBorder="1" applyAlignment="1">
      <alignment horizontal="center"/>
    </xf>
    <xf numFmtId="0" fontId="24" fillId="0" borderId="22" xfId="2" applyFont="1" applyBorder="1" applyAlignment="1">
      <alignment horizontal="center"/>
    </xf>
    <xf numFmtId="0" fontId="24" fillId="0" borderId="0" xfId="2" applyFont="1" applyBorder="1" applyAlignment="1">
      <alignment horizontal="center"/>
    </xf>
    <xf numFmtId="0" fontId="24" fillId="0" borderId="23" xfId="2" applyFont="1" applyBorder="1" applyAlignment="1">
      <alignment horizontal="center"/>
    </xf>
    <xf numFmtId="0" fontId="20" fillId="0" borderId="10" xfId="2" applyFont="1" applyBorder="1" applyAlignment="1">
      <alignment horizontal="left"/>
    </xf>
    <xf numFmtId="0" fontId="20" fillId="0" borderId="0" xfId="2" applyFont="1" applyBorder="1" applyAlignment="1">
      <alignment horizontal="left"/>
    </xf>
    <xf numFmtId="0" fontId="20" fillId="0" borderId="11" xfId="2" applyFont="1" applyBorder="1" applyAlignment="1">
      <alignment horizontal="left"/>
    </xf>
    <xf numFmtId="0" fontId="20" fillId="0" borderId="7" xfId="2" applyFont="1" applyBorder="1" applyAlignment="1">
      <alignment horizontal="left"/>
    </xf>
    <xf numFmtId="0" fontId="20" fillId="0" borderId="9" xfId="2" applyFont="1" applyBorder="1" applyAlignment="1">
      <alignment horizontal="left"/>
    </xf>
    <xf numFmtId="0" fontId="18" fillId="0" borderId="13" xfId="2" applyFont="1" applyBorder="1" applyAlignment="1">
      <alignment horizontal="center"/>
    </xf>
    <xf numFmtId="0" fontId="18" fillId="0" borderId="1" xfId="2" applyFont="1" applyBorder="1" applyAlignment="1">
      <alignment horizontal="center"/>
    </xf>
    <xf numFmtId="0" fontId="18" fillId="0" borderId="14" xfId="2" applyFont="1" applyBorder="1" applyAlignment="1">
      <alignment horizontal="center"/>
    </xf>
    <xf numFmtId="0" fontId="20" fillId="0" borderId="8" xfId="2" applyFont="1" applyBorder="1" applyAlignment="1">
      <alignment horizontal="left"/>
    </xf>
    <xf numFmtId="0" fontId="20" fillId="0" borderId="10" xfId="2" applyFont="1" applyBorder="1" applyAlignment="1"/>
    <xf numFmtId="0" fontId="20" fillId="0" borderId="11" xfId="2" applyFont="1" applyBorder="1" applyAlignment="1"/>
    <xf numFmtId="0" fontId="20" fillId="0" borderId="10" xfId="2" applyFont="1" applyBorder="1" applyAlignment="1">
      <alignment vertical="center" wrapText="1"/>
    </xf>
    <xf numFmtId="0" fontId="20" fillId="0" borderId="11" xfId="2" applyFont="1" applyBorder="1" applyAlignment="1">
      <alignment vertical="center" wrapText="1"/>
    </xf>
    <xf numFmtId="0" fontId="20" fillId="0" borderId="10" xfId="2" applyFont="1" applyFill="1" applyBorder="1" applyAlignment="1"/>
    <xf numFmtId="0" fontId="20" fillId="0" borderId="11" xfId="2" applyFont="1" applyFill="1" applyBorder="1" applyAlignment="1"/>
    <xf numFmtId="0" fontId="25" fillId="0" borderId="6" xfId="2" applyFont="1" applyBorder="1" applyAlignment="1">
      <alignment horizontal="center"/>
    </xf>
    <xf numFmtId="0" fontId="20" fillId="0" borderId="10" xfId="3" applyFont="1" applyBorder="1" applyAlignment="1">
      <alignment horizontal="left" wrapText="1"/>
    </xf>
    <xf numFmtId="0" fontId="20" fillId="0" borderId="0" xfId="3" applyFont="1" applyBorder="1" applyAlignment="1">
      <alignment horizontal="left" wrapText="1"/>
    </xf>
    <xf numFmtId="0" fontId="20" fillId="0" borderId="2" xfId="2" applyFont="1" applyBorder="1" applyAlignment="1">
      <alignment horizontal="left" vertical="center" wrapText="1"/>
    </xf>
    <xf numFmtId="0" fontId="20" fillId="0" borderId="6" xfId="2" applyFont="1" applyBorder="1" applyAlignment="1">
      <alignment vertical="center" wrapText="1"/>
    </xf>
    <xf numFmtId="0" fontId="20" fillId="0" borderId="2" xfId="2" applyFont="1" applyBorder="1" applyAlignment="1">
      <alignment vertical="center" wrapText="1"/>
    </xf>
    <xf numFmtId="0" fontId="20" fillId="0" borderId="3" xfId="3" applyFont="1" applyBorder="1" applyAlignment="1">
      <alignment horizontal="left" wrapText="1"/>
    </xf>
    <xf numFmtId="0" fontId="20" fillId="0" borderId="4" xfId="3" applyFont="1" applyBorder="1" applyAlignment="1">
      <alignment horizontal="left" wrapText="1"/>
    </xf>
    <xf numFmtId="0" fontId="20" fillId="0" borderId="5" xfId="3" applyFont="1" applyBorder="1" applyAlignment="1">
      <alignment horizontal="left" wrapText="1"/>
    </xf>
    <xf numFmtId="0" fontId="20" fillId="0" borderId="2" xfId="2" applyFont="1" applyBorder="1" applyAlignment="1"/>
    <xf numFmtId="0" fontId="27" fillId="0" borderId="3" xfId="3" applyFont="1" applyBorder="1" applyAlignment="1">
      <alignment horizontal="left" wrapText="1"/>
    </xf>
    <xf numFmtId="0" fontId="27" fillId="0" borderId="4" xfId="3" applyFont="1" applyBorder="1" applyAlignment="1">
      <alignment horizontal="left" wrapText="1"/>
    </xf>
    <xf numFmtId="0" fontId="27" fillId="0" borderId="5" xfId="3" applyFont="1" applyBorder="1" applyAlignment="1">
      <alignment horizontal="left" wrapText="1"/>
    </xf>
    <xf numFmtId="0" fontId="27" fillId="0" borderId="3" xfId="1" applyFont="1" applyBorder="1" applyAlignment="1">
      <alignment horizontal="left" wrapText="1"/>
    </xf>
    <xf numFmtId="0" fontId="27" fillId="0" borderId="4" xfId="1" applyFont="1" applyBorder="1" applyAlignment="1">
      <alignment horizontal="left" wrapText="1"/>
    </xf>
    <xf numFmtId="0" fontId="27" fillId="0" borderId="5" xfId="1" applyFont="1" applyBorder="1" applyAlignment="1">
      <alignment horizontal="left" wrapText="1"/>
    </xf>
    <xf numFmtId="0" fontId="20" fillId="0" borderId="22" xfId="4" applyFont="1" applyBorder="1" applyAlignment="1">
      <alignment horizontal="center"/>
    </xf>
    <xf numFmtId="0" fontId="20" fillId="0" borderId="0" xfId="4" applyFont="1" applyBorder="1" applyAlignment="1">
      <alignment horizontal="center"/>
    </xf>
    <xf numFmtId="0" fontId="20" fillId="0" borderId="11" xfId="4" applyFont="1" applyBorder="1" applyAlignment="1">
      <alignment horizontal="center"/>
    </xf>
    <xf numFmtId="0" fontId="20" fillId="0" borderId="10" xfId="4" applyFont="1" applyBorder="1" applyAlignment="1">
      <alignment horizontal="center"/>
    </xf>
    <xf numFmtId="0" fontId="18" fillId="0" borderId="19" xfId="4" applyFont="1" applyBorder="1" applyAlignment="1">
      <alignment horizontal="center"/>
    </xf>
    <xf numFmtId="0" fontId="18" fillId="0" borderId="20" xfId="4" applyFont="1" applyBorder="1" applyAlignment="1">
      <alignment horizontal="center"/>
    </xf>
    <xf numFmtId="0" fontId="18" fillId="0" borderId="21" xfId="4" applyFont="1" applyBorder="1" applyAlignment="1">
      <alignment horizontal="center"/>
    </xf>
    <xf numFmtId="0" fontId="18" fillId="0" borderId="22" xfId="4" applyFont="1" applyBorder="1" applyAlignment="1">
      <alignment horizontal="center"/>
    </xf>
    <xf numFmtId="0" fontId="18" fillId="0" borderId="0" xfId="4" applyFont="1" applyBorder="1" applyAlignment="1">
      <alignment horizontal="center"/>
    </xf>
    <xf numFmtId="0" fontId="18" fillId="0" borderId="23" xfId="4" applyFont="1" applyBorder="1" applyAlignment="1">
      <alignment horizontal="center"/>
    </xf>
    <xf numFmtId="0" fontId="17" fillId="0" borderId="24" xfId="4" applyFont="1" applyBorder="1" applyAlignment="1">
      <alignment horizontal="center"/>
    </xf>
    <xf numFmtId="0" fontId="17" fillId="0" borderId="25" xfId="4" applyFont="1" applyBorder="1" applyAlignment="1">
      <alignment horizontal="center"/>
    </xf>
    <xf numFmtId="0" fontId="17" fillId="0" borderId="26" xfId="4" applyFont="1" applyBorder="1" applyAlignment="1">
      <alignment horizontal="center"/>
    </xf>
    <xf numFmtId="0" fontId="22" fillId="0" borderId="27" xfId="4" applyFont="1" applyBorder="1" applyAlignment="1">
      <alignment horizontal="center"/>
    </xf>
    <xf numFmtId="0" fontId="22" fillId="0" borderId="28" xfId="4" applyFont="1" applyBorder="1" applyAlignment="1">
      <alignment horizontal="center"/>
    </xf>
    <xf numFmtId="0" fontId="20" fillId="0" borderId="22" xfId="4" applyFont="1" applyBorder="1" applyAlignment="1">
      <alignment horizontal="center" vertical="center" wrapText="1"/>
    </xf>
    <xf numFmtId="0" fontId="20" fillId="0" borderId="0" xfId="4" applyFont="1" applyBorder="1" applyAlignment="1">
      <alignment horizontal="center" vertical="center" wrapText="1"/>
    </xf>
    <xf numFmtId="0" fontId="20" fillId="0" borderId="11" xfId="4" applyFont="1" applyBorder="1" applyAlignment="1">
      <alignment horizontal="center" vertical="center" wrapText="1"/>
    </xf>
    <xf numFmtId="0" fontId="23" fillId="0" borderId="38" xfId="4" applyFont="1" applyBorder="1" applyAlignment="1">
      <alignment horizontal="left"/>
    </xf>
    <xf numFmtId="0" fontId="23" fillId="0" borderId="1" xfId="4" applyFont="1" applyBorder="1" applyAlignment="1">
      <alignment horizontal="left"/>
    </xf>
    <xf numFmtId="0" fontId="23" fillId="0" borderId="14" xfId="4" applyFont="1" applyBorder="1" applyAlignment="1">
      <alignment horizontal="left"/>
    </xf>
    <xf numFmtId="0" fontId="24" fillId="0" borderId="33" xfId="4" applyFont="1" applyBorder="1" applyAlignment="1">
      <alignment horizontal="center"/>
    </xf>
    <xf numFmtId="0" fontId="24" fillId="0" borderId="34" xfId="4" applyFont="1" applyBorder="1" applyAlignment="1">
      <alignment horizontal="center"/>
    </xf>
    <xf numFmtId="0" fontId="17" fillId="0" borderId="24" xfId="2" applyFont="1" applyBorder="1" applyAlignment="1">
      <alignment horizontal="center"/>
    </xf>
    <xf numFmtId="0" fontId="17" fillId="0" borderId="25" xfId="2" applyFont="1" applyBorder="1" applyAlignment="1">
      <alignment horizontal="center"/>
    </xf>
    <xf numFmtId="0" fontId="17" fillId="0" borderId="26" xfId="2" applyFont="1" applyBorder="1" applyAlignment="1">
      <alignment horizontal="center"/>
    </xf>
    <xf numFmtId="0" fontId="19" fillId="0" borderId="39" xfId="2" applyFont="1" applyBorder="1" applyAlignment="1">
      <alignment horizontal="center"/>
    </xf>
    <xf numFmtId="0" fontId="19" fillId="0" borderId="40" xfId="2" applyFont="1" applyBorder="1" applyAlignment="1">
      <alignment horizontal="center"/>
    </xf>
    <xf numFmtId="0" fontId="19" fillId="0" borderId="41" xfId="2" applyFont="1" applyBorder="1" applyAlignment="1">
      <alignment horizontal="center"/>
    </xf>
    <xf numFmtId="0" fontId="24" fillId="0" borderId="30" xfId="4" applyFont="1" applyBorder="1" applyAlignment="1">
      <alignment horizontal="center"/>
    </xf>
    <xf numFmtId="0" fontId="24" fillId="0" borderId="2" xfId="4" applyFont="1" applyBorder="1" applyAlignment="1">
      <alignment horizontal="center"/>
    </xf>
    <xf numFmtId="0" fontId="23" fillId="0" borderId="37" xfId="4" applyFont="1" applyBorder="1" applyAlignment="1">
      <alignment horizontal="left"/>
    </xf>
    <xf numFmtId="0" fontId="23" fillId="0" borderId="8" xfId="4" applyFont="1" applyBorder="1" applyAlignment="1">
      <alignment horizontal="left"/>
    </xf>
    <xf numFmtId="0" fontId="23" fillId="0" borderId="9" xfId="4" applyFont="1" applyBorder="1" applyAlignment="1">
      <alignment horizontal="left"/>
    </xf>
    <xf numFmtId="0" fontId="23" fillId="0" borderId="30" xfId="2" applyFont="1" applyBorder="1" applyAlignment="1">
      <alignment horizontal="left"/>
    </xf>
    <xf numFmtId="0" fontId="23" fillId="0" borderId="2" xfId="2" applyFont="1" applyBorder="1" applyAlignment="1">
      <alignment horizontal="left" wrapText="1"/>
    </xf>
    <xf numFmtId="0" fontId="19" fillId="0" borderId="30" xfId="2" applyFont="1" applyBorder="1" applyAlignment="1">
      <alignment horizontal="center"/>
    </xf>
    <xf numFmtId="0" fontId="23" fillId="0" borderId="3" xfId="2" applyFont="1" applyBorder="1" applyAlignment="1">
      <alignment horizontal="left" wrapText="1"/>
    </xf>
    <xf numFmtId="0" fontId="23" fillId="0" borderId="4" xfId="2" applyFont="1" applyBorder="1" applyAlignment="1">
      <alignment horizontal="left" wrapText="1"/>
    </xf>
    <xf numFmtId="0" fontId="23" fillId="0" borderId="5" xfId="2" applyFont="1" applyBorder="1" applyAlignment="1">
      <alignment horizontal="left" wrapText="1"/>
    </xf>
    <xf numFmtId="0" fontId="23" fillId="0" borderId="3" xfId="2" applyFont="1" applyBorder="1" applyAlignment="1">
      <alignment horizontal="left" vertical="center" wrapText="1"/>
    </xf>
    <xf numFmtId="0" fontId="23" fillId="0" borderId="4" xfId="2" applyFont="1" applyBorder="1" applyAlignment="1">
      <alignment horizontal="left" vertical="center" wrapText="1"/>
    </xf>
    <xf numFmtId="0" fontId="23" fillId="0" borderId="5" xfId="2" applyFont="1" applyBorder="1" applyAlignment="1">
      <alignment horizontal="left" vertical="center" wrapText="1"/>
    </xf>
    <xf numFmtId="0" fontId="20" fillId="0" borderId="30" xfId="2" applyFont="1" applyBorder="1" applyAlignment="1">
      <alignment horizontal="left"/>
    </xf>
    <xf numFmtId="0" fontId="23" fillId="0" borderId="32" xfId="2" applyFont="1" applyBorder="1" applyAlignment="1">
      <alignment horizontal="left" vertical="center" wrapText="1"/>
    </xf>
    <xf numFmtId="0" fontId="22" fillId="0" borderId="30" xfId="2" applyFont="1" applyBorder="1" applyAlignment="1">
      <alignment horizontal="center"/>
    </xf>
    <xf numFmtId="0" fontId="26" fillId="0" borderId="32" xfId="1" applyFont="1" applyBorder="1" applyAlignment="1">
      <alignment horizontal="center" wrapText="1"/>
    </xf>
    <xf numFmtId="0" fontId="26" fillId="0" borderId="4" xfId="1" applyFont="1" applyBorder="1" applyAlignment="1">
      <alignment horizontal="center" wrapText="1"/>
    </xf>
    <xf numFmtId="0" fontId="26" fillId="0" borderId="5" xfId="1" applyFont="1" applyBorder="1" applyAlignment="1">
      <alignment horizontal="center" wrapText="1"/>
    </xf>
    <xf numFmtId="0" fontId="25" fillId="0" borderId="3" xfId="2" applyFont="1" applyBorder="1" applyAlignment="1">
      <alignment horizontal="center" vertical="center" wrapText="1"/>
    </xf>
    <xf numFmtId="0" fontId="25" fillId="0" borderId="4" xfId="2" applyFont="1" applyBorder="1" applyAlignment="1">
      <alignment horizontal="center" vertical="center" wrapText="1"/>
    </xf>
    <xf numFmtId="0" fontId="25" fillId="0" borderId="5" xfId="2" applyFont="1" applyBorder="1" applyAlignment="1">
      <alignment horizontal="center" vertical="center" wrapText="1"/>
    </xf>
    <xf numFmtId="0" fontId="25" fillId="0" borderId="32" xfId="3" applyFont="1" applyBorder="1" applyAlignment="1">
      <alignment horizontal="center" wrapText="1"/>
    </xf>
    <xf numFmtId="0" fontId="24" fillId="0" borderId="3" xfId="2" applyFont="1" applyBorder="1" applyAlignment="1">
      <alignment horizontal="center" vertical="center" wrapText="1"/>
    </xf>
    <xf numFmtId="0" fontId="24" fillId="0" borderId="4" xfId="2" applyFont="1" applyBorder="1" applyAlignment="1">
      <alignment horizontal="center" vertical="center" wrapText="1"/>
    </xf>
    <xf numFmtId="0" fontId="24" fillId="0" borderId="5" xfId="2" applyFont="1" applyBorder="1" applyAlignment="1">
      <alignment horizontal="center" vertical="center" wrapText="1"/>
    </xf>
    <xf numFmtId="0" fontId="27" fillId="0" borderId="32" xfId="3" applyFont="1" applyBorder="1" applyAlignment="1">
      <alignment horizontal="center" vertical="center" wrapText="1"/>
    </xf>
    <xf numFmtId="0" fontId="17" fillId="0" borderId="22" xfId="2" applyFont="1" applyBorder="1" applyAlignment="1">
      <alignment horizontal="center"/>
    </xf>
    <xf numFmtId="0" fontId="17" fillId="0" borderId="0" xfId="2" applyFont="1" applyBorder="1" applyAlignment="1">
      <alignment horizontal="center"/>
    </xf>
    <xf numFmtId="0" fontId="17" fillId="0" borderId="23" xfId="2" applyFont="1" applyBorder="1" applyAlignment="1">
      <alignment horizontal="center"/>
    </xf>
    <xf numFmtId="0" fontId="19" fillId="0" borderId="38" xfId="2" applyFont="1" applyBorder="1" applyAlignment="1">
      <alignment horizontal="center"/>
    </xf>
    <xf numFmtId="0" fontId="19" fillId="0" borderId="1" xfId="2" applyFont="1" applyBorder="1" applyAlignment="1">
      <alignment horizontal="center"/>
    </xf>
    <xf numFmtId="0" fontId="19" fillId="0" borderId="42" xfId="2" applyFont="1" applyBorder="1" applyAlignment="1">
      <alignment horizontal="center"/>
    </xf>
    <xf numFmtId="0" fontId="23" fillId="0" borderId="32" xfId="2" applyFont="1" applyBorder="1" applyAlignment="1">
      <alignment horizontal="center"/>
    </xf>
    <xf numFmtId="0" fontId="21" fillId="0" borderId="22" xfId="2" applyFont="1" applyBorder="1" applyAlignment="1">
      <alignment horizontal="center"/>
    </xf>
    <xf numFmtId="0" fontId="23" fillId="0" borderId="30" xfId="2" applyFont="1" applyBorder="1" applyAlignment="1">
      <alignment horizontal="center"/>
    </xf>
    <xf numFmtId="0" fontId="23" fillId="0" borderId="2" xfId="2" applyFont="1" applyBorder="1" applyAlignment="1">
      <alignment horizontal="center" wrapText="1"/>
    </xf>
    <xf numFmtId="0" fontId="21" fillId="0" borderId="30" xfId="2" applyFont="1" applyBorder="1" applyAlignment="1">
      <alignment horizontal="center"/>
    </xf>
    <xf numFmtId="0" fontId="22" fillId="0" borderId="33" xfId="2" applyFont="1" applyBorder="1" applyAlignment="1">
      <alignment horizontal="center"/>
    </xf>
    <xf numFmtId="0" fontId="22" fillId="0" borderId="34" xfId="2" applyFont="1" applyBorder="1" applyAlignment="1">
      <alignment horizontal="center"/>
    </xf>
    <xf numFmtId="0" fontId="23" fillId="0" borderId="32" xfId="2" applyFont="1" applyBorder="1" applyAlignment="1">
      <alignment horizontal="left" wrapText="1"/>
    </xf>
    <xf numFmtId="0" fontId="21" fillId="0" borderId="2" xfId="2" applyFont="1" applyBorder="1" applyAlignment="1">
      <alignment horizontal="center" wrapText="1"/>
    </xf>
    <xf numFmtId="0" fontId="19" fillId="0" borderId="16" xfId="2" applyFont="1" applyBorder="1" applyAlignment="1">
      <alignment horizontal="center"/>
    </xf>
    <xf numFmtId="0" fontId="19" fillId="0" borderId="17" xfId="2" applyFont="1" applyBorder="1" applyAlignment="1">
      <alignment horizontal="center"/>
    </xf>
    <xf numFmtId="0" fontId="19" fillId="0" borderId="18" xfId="2" applyFont="1" applyBorder="1" applyAlignment="1">
      <alignment horizontal="center"/>
    </xf>
    <xf numFmtId="0" fontId="19" fillId="0" borderId="27" xfId="2" applyFont="1" applyBorder="1" applyAlignment="1">
      <alignment horizontal="center"/>
    </xf>
    <xf numFmtId="0" fontId="19" fillId="0" borderId="28" xfId="2" applyFont="1" applyBorder="1" applyAlignment="1">
      <alignment horizontal="center"/>
    </xf>
    <xf numFmtId="0" fontId="22" fillId="0" borderId="32" xfId="2" applyFont="1" applyBorder="1" applyAlignment="1">
      <alignment horizontal="center" wrapText="1"/>
    </xf>
    <xf numFmtId="0" fontId="22" fillId="0" borderId="4" xfId="2" applyFont="1" applyBorder="1" applyAlignment="1">
      <alignment horizontal="center" wrapText="1"/>
    </xf>
    <xf numFmtId="0" fontId="22" fillId="0" borderId="5" xfId="2" applyFont="1" applyBorder="1" applyAlignment="1">
      <alignment horizontal="center" wrapText="1"/>
    </xf>
    <xf numFmtId="0" fontId="21" fillId="0" borderId="32" xfId="2" applyFont="1" applyBorder="1" applyAlignment="1"/>
    <xf numFmtId="0" fontId="21" fillId="0" borderId="4" xfId="2" applyFont="1" applyBorder="1" applyAlignment="1"/>
    <xf numFmtId="0" fontId="21" fillId="0" borderId="5" xfId="2" applyFont="1" applyBorder="1" applyAlignment="1"/>
    <xf numFmtId="0" fontId="21" fillId="0" borderId="2" xfId="2" applyFont="1" applyBorder="1" applyAlignment="1">
      <alignment horizontal="left" wrapText="1"/>
    </xf>
    <xf numFmtId="0" fontId="21" fillId="0" borderId="32" xfId="2" applyFont="1" applyBorder="1" applyAlignment="1">
      <alignment horizontal="left"/>
    </xf>
    <xf numFmtId="0" fontId="21" fillId="0" borderId="4" xfId="2" applyFont="1" applyBorder="1" applyAlignment="1">
      <alignment horizontal="left"/>
    </xf>
    <xf numFmtId="0" fontId="21" fillId="0" borderId="5" xfId="2" applyFont="1" applyBorder="1" applyAlignment="1">
      <alignment horizontal="left"/>
    </xf>
    <xf numFmtId="0" fontId="21" fillId="0" borderId="30" xfId="2" applyFont="1" applyBorder="1" applyAlignment="1">
      <alignment horizontal="left"/>
    </xf>
    <xf numFmtId="0" fontId="21" fillId="0" borderId="30" xfId="2" applyFont="1" applyBorder="1" applyAlignment="1">
      <alignment horizontal="left" vertical="center" wrapText="1"/>
    </xf>
    <xf numFmtId="0" fontId="15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5" fillId="0" borderId="3" xfId="1" applyFont="1" applyBorder="1" applyAlignment="1">
      <alignment horizontal="left" wrapText="1"/>
    </xf>
    <xf numFmtId="0" fontId="5" fillId="0" borderId="4" xfId="1" applyFont="1" applyBorder="1" applyAlignment="1">
      <alignment horizontal="left" wrapText="1"/>
    </xf>
    <xf numFmtId="0" fontId="5" fillId="0" borderId="5" xfId="1" applyFont="1" applyBorder="1" applyAlignment="1">
      <alignment horizontal="left" wrapText="1"/>
    </xf>
    <xf numFmtId="0" fontId="4" fillId="0" borderId="3" xfId="0" applyFont="1" applyBorder="1" applyAlignment="1">
      <alignment horizontal="center"/>
    </xf>
    <xf numFmtId="0" fontId="0" fillId="0" borderId="2" xfId="0" applyBorder="1" applyAlignment="1">
      <alignment horizontal="left" wrapText="1"/>
    </xf>
    <xf numFmtId="0" fontId="0" fillId="0" borderId="2" xfId="0" applyBorder="1" applyAlignment="1">
      <alignment horizontal="center" wrapText="1"/>
    </xf>
    <xf numFmtId="0" fontId="0" fillId="0" borderId="2" xfId="0" applyBorder="1" applyAlignment="1">
      <alignment horizontal="center" wrapText="1" shrinkToFit="1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center" wrapText="1" shrinkToFit="1"/>
    </xf>
    <xf numFmtId="0" fontId="0" fillId="0" borderId="2" xfId="0" applyBorder="1"/>
    <xf numFmtId="166" fontId="6" fillId="0" borderId="2" xfId="0" applyNumberFormat="1" applyFont="1" applyBorder="1" applyAlignment="1">
      <alignment horizontal="right" wrapText="1" shrinkToFit="1"/>
    </xf>
    <xf numFmtId="0" fontId="6" fillId="0" borderId="2" xfId="0" applyFont="1" applyBorder="1" applyAlignment="1">
      <alignment horizontal="right" wrapText="1" shrinkToFit="1"/>
    </xf>
    <xf numFmtId="0" fontId="7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4" fillId="0" borderId="3" xfId="0" applyFont="1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4" fillId="0" borderId="2" xfId="0" applyFont="1" applyBorder="1" applyAlignment="1">
      <alignment horizontal="left"/>
    </xf>
    <xf numFmtId="0" fontId="7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center" wrapText="1" shrinkToFit="1"/>
    </xf>
    <xf numFmtId="0" fontId="7" fillId="0" borderId="4" xfId="0" applyFont="1" applyBorder="1" applyAlignment="1">
      <alignment horizontal="center" wrapText="1" shrinkToFit="1"/>
    </xf>
    <xf numFmtId="0" fontId="7" fillId="0" borderId="5" xfId="0" applyFont="1" applyBorder="1" applyAlignment="1">
      <alignment horizontal="center" wrapText="1" shrinkToFit="1"/>
    </xf>
    <xf numFmtId="0" fontId="0" fillId="0" borderId="3" xfId="0" applyBorder="1" applyAlignment="1">
      <alignment horizontal="center" wrapText="1" shrinkToFit="1"/>
    </xf>
    <xf numFmtId="0" fontId="0" fillId="0" borderId="4" xfId="0" applyBorder="1" applyAlignment="1">
      <alignment horizontal="center" wrapText="1" shrinkToFit="1"/>
    </xf>
    <xf numFmtId="0" fontId="0" fillId="0" borderId="5" xfId="0" applyBorder="1" applyAlignment="1">
      <alignment horizontal="center" wrapText="1" shrinkToFit="1"/>
    </xf>
    <xf numFmtId="0" fontId="4" fillId="0" borderId="3" xfId="0" applyFont="1" applyBorder="1" applyAlignment="1">
      <alignment horizontal="left" wrapText="1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8" fillId="0" borderId="3" xfId="1" applyFont="1" applyBorder="1" applyAlignment="1">
      <alignment horizontal="left" wrapText="1"/>
    </xf>
    <xf numFmtId="0" fontId="8" fillId="0" borderId="4" xfId="1" applyFont="1" applyBorder="1" applyAlignment="1">
      <alignment horizontal="left" wrapText="1"/>
    </xf>
    <xf numFmtId="0" fontId="8" fillId="0" borderId="5" xfId="1" applyFont="1" applyBorder="1" applyAlignment="1">
      <alignment horizontal="left" wrapText="1"/>
    </xf>
    <xf numFmtId="0" fontId="8" fillId="0" borderId="3" xfId="1" applyFont="1" applyBorder="1" applyAlignment="1">
      <alignment horizontal="center" wrapText="1"/>
    </xf>
    <xf numFmtId="0" fontId="8" fillId="0" borderId="4" xfId="1" applyFont="1" applyBorder="1" applyAlignment="1">
      <alignment horizontal="center" wrapText="1"/>
    </xf>
    <xf numFmtId="0" fontId="8" fillId="0" borderId="5" xfId="1" applyFont="1" applyBorder="1" applyAlignment="1">
      <alignment horizontal="center" wrapText="1"/>
    </xf>
    <xf numFmtId="164" fontId="5" fillId="0" borderId="3" xfId="1" applyNumberFormat="1" applyFont="1" applyBorder="1" applyAlignment="1">
      <alignment horizontal="center" wrapText="1"/>
    </xf>
    <xf numFmtId="164" fontId="5" fillId="0" borderId="4" xfId="1" applyNumberFormat="1" applyFont="1" applyBorder="1" applyAlignment="1">
      <alignment horizontal="center" wrapText="1"/>
    </xf>
    <xf numFmtId="164" fontId="5" fillId="0" borderId="5" xfId="1" applyNumberFormat="1" applyFont="1" applyBorder="1" applyAlignment="1">
      <alignment horizontal="center" wrapText="1"/>
    </xf>
    <xf numFmtId="0" fontId="1" fillId="0" borderId="0" xfId="2" applyFont="1" applyAlignment="1">
      <alignment horizontal="center"/>
    </xf>
    <xf numFmtId="0" fontId="2" fillId="0" borderId="0" xfId="2" applyFont="1" applyAlignment="1">
      <alignment horizontal="center"/>
    </xf>
    <xf numFmtId="0" fontId="3" fillId="0" borderId="0" xfId="2" applyFont="1" applyAlignment="1">
      <alignment horizontal="center"/>
    </xf>
    <xf numFmtId="0" fontId="4" fillId="0" borderId="2" xfId="2" applyBorder="1" applyAlignment="1">
      <alignment horizontal="center"/>
    </xf>
    <xf numFmtId="0" fontId="4" fillId="0" borderId="10" xfId="2" applyBorder="1" applyAlignment="1">
      <alignment horizontal="center"/>
    </xf>
    <xf numFmtId="0" fontId="4" fillId="0" borderId="0" xfId="2" applyBorder="1" applyAlignment="1">
      <alignment horizontal="center"/>
    </xf>
    <xf numFmtId="0" fontId="4" fillId="0" borderId="11" xfId="2" applyBorder="1" applyAlignment="1">
      <alignment horizontal="center"/>
    </xf>
    <xf numFmtId="0" fontId="4" fillId="0" borderId="7" xfId="2" applyBorder="1" applyAlignment="1">
      <alignment horizontal="center"/>
    </xf>
    <xf numFmtId="0" fontId="4" fillId="0" borderId="8" xfId="2" applyBorder="1" applyAlignment="1">
      <alignment horizontal="center"/>
    </xf>
    <xf numFmtId="0" fontId="4" fillId="0" borderId="9" xfId="2" applyBorder="1" applyAlignment="1">
      <alignment horizontal="center"/>
    </xf>
    <xf numFmtId="0" fontId="4" fillId="0" borderId="10" xfId="2" applyBorder="1" applyAlignment="1">
      <alignment horizontal="center" vertical="center" wrapText="1"/>
    </xf>
    <xf numFmtId="0" fontId="4" fillId="0" borderId="0" xfId="2" applyBorder="1" applyAlignment="1">
      <alignment horizontal="center" vertical="center" wrapText="1"/>
    </xf>
    <xf numFmtId="0" fontId="4" fillId="0" borderId="11" xfId="2" applyBorder="1" applyAlignment="1">
      <alignment horizontal="center" vertical="center" wrapText="1"/>
    </xf>
    <xf numFmtId="0" fontId="4" fillId="0" borderId="13" xfId="2" applyBorder="1" applyAlignment="1">
      <alignment horizontal="center"/>
    </xf>
    <xf numFmtId="0" fontId="4" fillId="0" borderId="1" xfId="2" applyBorder="1" applyAlignment="1">
      <alignment horizontal="center"/>
    </xf>
    <xf numFmtId="0" fontId="4" fillId="0" borderId="14" xfId="2" applyBorder="1" applyAlignment="1">
      <alignment horizontal="center"/>
    </xf>
    <xf numFmtId="0" fontId="6" fillId="0" borderId="0" xfId="2" applyFont="1" applyAlignment="1">
      <alignment horizontal="center"/>
    </xf>
    <xf numFmtId="0" fontId="4" fillId="0" borderId="10" xfId="2" applyFont="1" applyBorder="1" applyAlignment="1">
      <alignment horizontal="center"/>
    </xf>
    <xf numFmtId="0" fontId="4" fillId="0" borderId="10" xfId="2" applyBorder="1" applyAlignment="1">
      <alignment horizontal="center" wrapText="1"/>
    </xf>
    <xf numFmtId="0" fontId="4" fillId="0" borderId="0" xfId="2" applyBorder="1" applyAlignment="1">
      <alignment horizontal="center" wrapText="1"/>
    </xf>
    <xf numFmtId="0" fontId="4" fillId="0" borderId="11" xfId="2" applyBorder="1" applyAlignment="1">
      <alignment horizontal="center" wrapText="1"/>
    </xf>
    <xf numFmtId="0" fontId="4" fillId="0" borderId="3" xfId="2" applyBorder="1" applyAlignment="1">
      <alignment horizontal="center"/>
    </xf>
    <xf numFmtId="0" fontId="4" fillId="0" borderId="4" xfId="2" applyBorder="1" applyAlignment="1">
      <alignment horizontal="center"/>
    </xf>
    <xf numFmtId="0" fontId="4" fillId="0" borderId="5" xfId="2" applyBorder="1" applyAlignment="1">
      <alignment horizontal="center"/>
    </xf>
    <xf numFmtId="0" fontId="4" fillId="0" borderId="3" xfId="2" applyFont="1" applyBorder="1" applyAlignment="1">
      <alignment horizontal="center"/>
    </xf>
    <xf numFmtId="0" fontId="4" fillId="0" borderId="3" xfId="2" applyBorder="1" applyAlignment="1">
      <alignment horizontal="center" vertical="center" wrapText="1"/>
    </xf>
    <xf numFmtId="0" fontId="4" fillId="0" borderId="4" xfId="2" applyBorder="1" applyAlignment="1">
      <alignment horizontal="center" vertical="center" wrapText="1"/>
    </xf>
    <xf numFmtId="0" fontId="4" fillId="0" borderId="5" xfId="2" applyBorder="1" applyAlignment="1">
      <alignment horizontal="center" vertical="center" wrapText="1"/>
    </xf>
    <xf numFmtId="0" fontId="4" fillId="0" borderId="4" xfId="2" applyFont="1" applyBorder="1" applyAlignment="1">
      <alignment horizontal="center"/>
    </xf>
    <xf numFmtId="0" fontId="4" fillId="0" borderId="5" xfId="2" applyFont="1" applyBorder="1" applyAlignment="1">
      <alignment horizontal="center"/>
    </xf>
    <xf numFmtId="0" fontId="5" fillId="0" borderId="3" xfId="2" applyFont="1" applyBorder="1" applyAlignment="1">
      <alignment horizontal="center"/>
    </xf>
    <xf numFmtId="0" fontId="5" fillId="0" borderId="4" xfId="2" applyFont="1" applyBorder="1" applyAlignment="1">
      <alignment horizontal="center"/>
    </xf>
    <xf numFmtId="0" fontId="5" fillId="0" borderId="5" xfId="2" applyFont="1" applyBorder="1" applyAlignment="1">
      <alignment horizontal="center"/>
    </xf>
    <xf numFmtId="0" fontId="4" fillId="0" borderId="3" xfId="2" applyBorder="1" applyAlignment="1">
      <alignment horizontal="center" wrapText="1"/>
    </xf>
    <xf numFmtId="0" fontId="4" fillId="0" borderId="4" xfId="2" applyBorder="1" applyAlignment="1">
      <alignment horizontal="center" wrapText="1"/>
    </xf>
    <xf numFmtId="0" fontId="4" fillId="0" borderId="5" xfId="2" applyBorder="1" applyAlignment="1">
      <alignment horizontal="center" wrapText="1"/>
    </xf>
    <xf numFmtId="0" fontId="4" fillId="0" borderId="3" xfId="2" applyFont="1" applyBorder="1" applyAlignment="1">
      <alignment horizontal="center" wrapText="1"/>
    </xf>
    <xf numFmtId="0" fontId="4" fillId="0" borderId="4" xfId="2" applyFont="1" applyBorder="1" applyAlignment="1">
      <alignment horizontal="center" wrapText="1"/>
    </xf>
    <xf numFmtId="0" fontId="4" fillId="0" borderId="5" xfId="2" applyFont="1" applyBorder="1" applyAlignment="1">
      <alignment horizontal="center" wrapText="1"/>
    </xf>
    <xf numFmtId="0" fontId="7" fillId="0" borderId="3" xfId="2" applyFont="1" applyBorder="1" applyAlignment="1">
      <alignment horizontal="center" wrapText="1"/>
    </xf>
    <xf numFmtId="0" fontId="7" fillId="0" borderId="4" xfId="2" applyFont="1" applyBorder="1" applyAlignment="1">
      <alignment horizontal="center" wrapText="1"/>
    </xf>
    <xf numFmtId="0" fontId="7" fillId="0" borderId="5" xfId="2" applyFont="1" applyBorder="1" applyAlignment="1">
      <alignment horizontal="center" wrapText="1"/>
    </xf>
    <xf numFmtId="0" fontId="4" fillId="0" borderId="3" xfId="2" applyFont="1" applyBorder="1" applyAlignment="1">
      <alignment horizontal="center" vertical="center" wrapText="1"/>
    </xf>
    <xf numFmtId="0" fontId="10" fillId="0" borderId="3" xfId="3" applyFont="1" applyBorder="1" applyAlignment="1">
      <alignment horizontal="center" vertical="center" wrapText="1"/>
    </xf>
    <xf numFmtId="0" fontId="10" fillId="0" borderId="4" xfId="3" applyFont="1" applyBorder="1" applyAlignment="1">
      <alignment horizontal="center" vertical="center" wrapText="1"/>
    </xf>
    <xf numFmtId="0" fontId="10" fillId="0" borderId="5" xfId="3" applyFont="1" applyBorder="1" applyAlignment="1">
      <alignment horizontal="center" vertical="center" wrapText="1"/>
    </xf>
    <xf numFmtId="0" fontId="4" fillId="0" borderId="3" xfId="2" applyFont="1" applyBorder="1" applyAlignment="1">
      <alignment horizontal="center" vertical="center"/>
    </xf>
    <xf numFmtId="0" fontId="4" fillId="0" borderId="4" xfId="2" applyFont="1" applyBorder="1" applyAlignment="1">
      <alignment horizontal="center" vertical="center"/>
    </xf>
    <xf numFmtId="0" fontId="4" fillId="0" borderId="5" xfId="2" applyFont="1" applyBorder="1" applyAlignment="1">
      <alignment horizontal="center" vertical="center"/>
    </xf>
    <xf numFmtId="0" fontId="9" fillId="0" borderId="3" xfId="3" applyFont="1" applyBorder="1" applyAlignment="1">
      <alignment horizontal="center" wrapText="1"/>
    </xf>
    <xf numFmtId="0" fontId="9" fillId="0" borderId="4" xfId="3" applyFont="1" applyBorder="1" applyAlignment="1">
      <alignment horizontal="center" wrapText="1"/>
    </xf>
    <xf numFmtId="0" fontId="9" fillId="0" borderId="5" xfId="3" applyFont="1" applyBorder="1" applyAlignment="1">
      <alignment horizontal="center" wrapText="1"/>
    </xf>
    <xf numFmtId="0" fontId="4" fillId="0" borderId="4" xfId="2" applyFont="1" applyBorder="1" applyAlignment="1">
      <alignment horizontal="center" vertical="center" wrapText="1"/>
    </xf>
    <xf numFmtId="0" fontId="4" fillId="0" borderId="5" xfId="2" applyFont="1" applyBorder="1" applyAlignment="1">
      <alignment horizontal="center" vertical="center" wrapText="1"/>
    </xf>
    <xf numFmtId="0" fontId="4" fillId="0" borderId="10" xfId="2" applyBorder="1" applyAlignment="1">
      <alignment horizontal="left"/>
    </xf>
    <xf numFmtId="0" fontId="4" fillId="0" borderId="0" xfId="2" applyBorder="1" applyAlignment="1">
      <alignment horizontal="left"/>
    </xf>
    <xf numFmtId="0" fontId="4" fillId="0" borderId="11" xfId="2" applyBorder="1" applyAlignment="1">
      <alignment horizontal="left"/>
    </xf>
    <xf numFmtId="0" fontId="5" fillId="0" borderId="3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11" fillId="0" borderId="3" xfId="3" applyFont="1" applyBorder="1" applyAlignment="1">
      <alignment horizontal="center" vertical="center" wrapText="1"/>
    </xf>
    <xf numFmtId="0" fontId="11" fillId="0" borderId="4" xfId="3" applyFont="1" applyBorder="1" applyAlignment="1">
      <alignment horizontal="center" vertical="center" wrapText="1"/>
    </xf>
    <xf numFmtId="0" fontId="11" fillId="0" borderId="5" xfId="3" applyFont="1" applyBorder="1" applyAlignment="1">
      <alignment horizontal="center" vertical="center" wrapText="1"/>
    </xf>
    <xf numFmtId="0" fontId="7" fillId="0" borderId="3" xfId="2" applyFont="1" applyBorder="1" applyAlignment="1">
      <alignment horizontal="center"/>
    </xf>
    <xf numFmtId="0" fontId="7" fillId="0" borderId="4" xfId="2" applyFont="1" applyBorder="1" applyAlignment="1">
      <alignment horizontal="center"/>
    </xf>
    <xf numFmtId="0" fontId="7" fillId="0" borderId="5" xfId="2" applyFont="1" applyBorder="1" applyAlignment="1">
      <alignment horizontal="center"/>
    </xf>
    <xf numFmtId="0" fontId="6" fillId="0" borderId="2" xfId="2" applyFont="1" applyBorder="1" applyAlignment="1">
      <alignment horizontal="center"/>
    </xf>
    <xf numFmtId="0" fontId="3" fillId="0" borderId="7" xfId="2" applyFont="1" applyBorder="1" applyAlignment="1">
      <alignment horizontal="center"/>
    </xf>
    <xf numFmtId="0" fontId="3" fillId="0" borderId="8" xfId="2" applyFont="1" applyBorder="1" applyAlignment="1">
      <alignment horizontal="center"/>
    </xf>
    <xf numFmtId="0" fontId="3" fillId="0" borderId="9" xfId="2" applyFont="1" applyBorder="1" applyAlignment="1">
      <alignment horizontal="center"/>
    </xf>
    <xf numFmtId="0" fontId="4" fillId="0" borderId="2" xfId="2" applyFont="1" applyBorder="1" applyAlignment="1">
      <alignment horizontal="left"/>
    </xf>
    <xf numFmtId="0" fontId="4" fillId="0" borderId="2" xfId="2" applyBorder="1" applyAlignment="1">
      <alignment horizontal="left"/>
    </xf>
    <xf numFmtId="0" fontId="6" fillId="0" borderId="2" xfId="2" applyFont="1" applyBorder="1" applyAlignment="1">
      <alignment horizontal="left"/>
    </xf>
    <xf numFmtId="0" fontId="7" fillId="0" borderId="2" xfId="2" applyFont="1" applyBorder="1" applyAlignment="1">
      <alignment horizontal="left"/>
    </xf>
    <xf numFmtId="166" fontId="4" fillId="0" borderId="2" xfId="2" applyNumberFormat="1" applyFont="1" applyBorder="1" applyAlignment="1">
      <alignment horizontal="center" vertical="center" wrapText="1"/>
    </xf>
    <xf numFmtId="0" fontId="5" fillId="0" borderId="2" xfId="2" applyFont="1" applyBorder="1" applyAlignment="1">
      <alignment horizontal="left"/>
    </xf>
    <xf numFmtId="0" fontId="4" fillId="0" borderId="2" xfId="2" applyFont="1" applyBorder="1" applyAlignment="1">
      <alignment horizontal="center"/>
    </xf>
    <xf numFmtId="0" fontId="8" fillId="0" borderId="2" xfId="2" applyFont="1" applyBorder="1" applyAlignment="1">
      <alignment horizontal="center"/>
    </xf>
    <xf numFmtId="0" fontId="4" fillId="0" borderId="2" xfId="2" applyFont="1" applyBorder="1" applyAlignment="1">
      <alignment horizontal="left" vertical="center" wrapText="1"/>
    </xf>
    <xf numFmtId="0" fontId="4" fillId="0" borderId="2" xfId="2" applyFont="1" applyBorder="1" applyAlignment="1">
      <alignment horizontal="center" vertical="center" wrapText="1"/>
    </xf>
    <xf numFmtId="0" fontId="5" fillId="0" borderId="2" xfId="3" applyFont="1" applyBorder="1" applyAlignment="1">
      <alignment wrapText="1"/>
    </xf>
    <xf numFmtId="0" fontId="7" fillId="0" borderId="2" xfId="2" applyFont="1" applyBorder="1" applyAlignment="1">
      <alignment horizontal="left" vertical="center" wrapText="1"/>
    </xf>
    <xf numFmtId="0" fontId="5" fillId="0" borderId="2" xfId="3" applyFont="1" applyBorder="1" applyAlignment="1">
      <alignment horizontal="left" wrapText="1"/>
    </xf>
    <xf numFmtId="0" fontId="6" fillId="0" borderId="1" xfId="2" applyFont="1" applyBorder="1" applyAlignment="1">
      <alignment horizontal="center"/>
    </xf>
    <xf numFmtId="0" fontId="3" fillId="0" borderId="2" xfId="2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5" fillId="0" borderId="3" xfId="2" applyFont="1" applyBorder="1" applyAlignment="1">
      <alignment horizontal="left" vertical="center" wrapText="1"/>
    </xf>
    <xf numFmtId="0" fontId="5" fillId="0" borderId="4" xfId="2" applyFont="1" applyBorder="1" applyAlignment="1">
      <alignment horizontal="left" vertical="center" wrapText="1"/>
    </xf>
    <xf numFmtId="0" fontId="5" fillId="0" borderId="5" xfId="2" applyFont="1" applyBorder="1" applyAlignment="1">
      <alignment horizontal="left" vertical="center" wrapText="1"/>
    </xf>
    <xf numFmtId="166" fontId="8" fillId="0" borderId="2" xfId="2" applyNumberFormat="1" applyFont="1" applyBorder="1" applyAlignment="1">
      <alignment horizontal="left" vertical="center" wrapText="1"/>
    </xf>
    <xf numFmtId="0" fontId="8" fillId="0" borderId="2" xfId="2" applyFont="1" applyBorder="1" applyAlignment="1">
      <alignment horizontal="left" vertical="center" wrapText="1"/>
    </xf>
    <xf numFmtId="0" fontId="9" fillId="0" borderId="3" xfId="2" applyFont="1" applyBorder="1" applyAlignment="1">
      <alignment horizontal="left" vertical="center" wrapText="1"/>
    </xf>
    <xf numFmtId="0" fontId="9" fillId="0" borderId="4" xfId="2" applyFont="1" applyBorder="1" applyAlignment="1">
      <alignment horizontal="left" vertical="center" wrapText="1"/>
    </xf>
    <xf numFmtId="0" fontId="5" fillId="0" borderId="3" xfId="2" applyFont="1" applyBorder="1" applyAlignment="1">
      <alignment horizontal="left"/>
    </xf>
    <xf numFmtId="0" fontId="5" fillId="0" borderId="4" xfId="2" applyFont="1" applyBorder="1" applyAlignment="1">
      <alignment horizontal="left"/>
    </xf>
    <xf numFmtId="0" fontId="5" fillId="0" borderId="5" xfId="2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7" fillId="0" borderId="5" xfId="0" applyFont="1" applyBorder="1" applyAlignment="1">
      <alignment horizontal="left"/>
    </xf>
    <xf numFmtId="0" fontId="8" fillId="0" borderId="3" xfId="3" applyFont="1" applyBorder="1" applyAlignment="1">
      <alignment horizontal="center" wrapText="1"/>
    </xf>
    <xf numFmtId="0" fontId="8" fillId="0" borderId="4" xfId="3" applyFont="1" applyBorder="1" applyAlignment="1">
      <alignment horizontal="center" wrapText="1"/>
    </xf>
    <xf numFmtId="0" fontId="8" fillId="0" borderId="5" xfId="3" applyFont="1" applyBorder="1" applyAlignment="1">
      <alignment horizontal="center" wrapText="1"/>
    </xf>
    <xf numFmtId="0" fontId="5" fillId="0" borderId="2" xfId="2" applyFont="1" applyBorder="1" applyAlignment="1">
      <alignment horizontal="center"/>
    </xf>
    <xf numFmtId="0" fontId="7" fillId="0" borderId="2" xfId="2" applyFont="1" applyBorder="1" applyAlignment="1">
      <alignment horizontal="center"/>
    </xf>
    <xf numFmtId="0" fontId="9" fillId="0" borderId="3" xfId="3" applyFont="1" applyBorder="1" applyAlignment="1">
      <alignment horizontal="center" vertical="center" wrapText="1"/>
    </xf>
    <xf numFmtId="0" fontId="9" fillId="0" borderId="4" xfId="3" applyFont="1" applyBorder="1" applyAlignment="1">
      <alignment horizontal="center" vertical="center" wrapText="1"/>
    </xf>
    <xf numFmtId="0" fontId="9" fillId="0" borderId="3" xfId="2" applyFont="1" applyBorder="1" applyAlignment="1">
      <alignment horizontal="center"/>
    </xf>
    <xf numFmtId="0" fontId="9" fillId="0" borderId="4" xfId="2" applyFont="1" applyBorder="1" applyAlignment="1">
      <alignment horizontal="center"/>
    </xf>
    <xf numFmtId="0" fontId="9" fillId="0" borderId="5" xfId="2" applyFont="1" applyBorder="1" applyAlignment="1">
      <alignment horizontal="center"/>
    </xf>
    <xf numFmtId="0" fontId="7" fillId="0" borderId="3" xfId="2" applyFont="1" applyBorder="1" applyAlignment="1">
      <alignment horizontal="center" vertical="center" wrapText="1"/>
    </xf>
    <xf numFmtId="0" fontId="7" fillId="0" borderId="4" xfId="2" applyFont="1" applyBorder="1" applyAlignment="1">
      <alignment horizontal="center" vertical="center" wrapText="1"/>
    </xf>
    <xf numFmtId="0" fontId="7" fillId="0" borderId="5" xfId="2" applyFont="1" applyBorder="1" applyAlignment="1">
      <alignment horizontal="center" vertical="center" wrapText="1"/>
    </xf>
    <xf numFmtId="0" fontId="5" fillId="0" borderId="2" xfId="2" applyFont="1" applyBorder="1" applyAlignment="1">
      <alignment horizontal="center" vertical="center" wrapText="1"/>
    </xf>
    <xf numFmtId="166" fontId="8" fillId="0" borderId="3" xfId="2" applyNumberFormat="1" applyFont="1" applyBorder="1" applyAlignment="1">
      <alignment horizontal="center" vertical="center" wrapText="1"/>
    </xf>
    <xf numFmtId="166" fontId="8" fillId="0" borderId="4" xfId="2" applyNumberFormat="1" applyFont="1" applyBorder="1" applyAlignment="1">
      <alignment horizontal="center" vertical="center" wrapText="1"/>
    </xf>
    <xf numFmtId="166" fontId="8" fillId="0" borderId="5" xfId="2" applyNumberFormat="1" applyFont="1" applyBorder="1" applyAlignment="1">
      <alignment horizontal="center" vertical="center" wrapText="1"/>
    </xf>
    <xf numFmtId="0" fontId="5" fillId="0" borderId="3" xfId="2" applyFont="1" applyBorder="1" applyAlignment="1">
      <alignment horizontal="center" vertical="center" wrapText="1"/>
    </xf>
    <xf numFmtId="0" fontId="5" fillId="0" borderId="4" xfId="2" applyFont="1" applyBorder="1" applyAlignment="1">
      <alignment horizontal="center" vertical="center" wrapText="1"/>
    </xf>
    <xf numFmtId="0" fontId="5" fillId="0" borderId="5" xfId="2" applyFont="1" applyBorder="1" applyAlignment="1">
      <alignment horizontal="center" vertical="center" wrapText="1"/>
    </xf>
    <xf numFmtId="0" fontId="5" fillId="0" borderId="6" xfId="2" applyFont="1" applyBorder="1" applyAlignment="1">
      <alignment horizontal="center"/>
    </xf>
    <xf numFmtId="0" fontId="7" fillId="0" borderId="3" xfId="2" applyFont="1" applyBorder="1" applyAlignment="1">
      <alignment horizontal="left"/>
    </xf>
    <xf numFmtId="0" fontId="7" fillId="0" borderId="4" xfId="2" applyFont="1" applyBorder="1" applyAlignment="1">
      <alignment horizontal="left"/>
    </xf>
    <xf numFmtId="0" fontId="7" fillId="0" borderId="5" xfId="2" applyFont="1" applyBorder="1" applyAlignment="1">
      <alignment horizontal="left"/>
    </xf>
    <xf numFmtId="0" fontId="5" fillId="0" borderId="7" xfId="2" applyFont="1" applyBorder="1" applyAlignment="1">
      <alignment horizontal="left"/>
    </xf>
    <xf numFmtId="0" fontId="5" fillId="0" borderId="8" xfId="2" applyFont="1" applyBorder="1" applyAlignment="1">
      <alignment horizontal="left"/>
    </xf>
    <xf numFmtId="0" fontId="5" fillId="0" borderId="9" xfId="2" applyFont="1" applyBorder="1" applyAlignment="1">
      <alignment horizontal="left"/>
    </xf>
    <xf numFmtId="0" fontId="5" fillId="0" borderId="10" xfId="2" applyFont="1" applyBorder="1" applyAlignment="1">
      <alignment horizontal="left"/>
    </xf>
    <xf numFmtId="0" fontId="5" fillId="0" borderId="0" xfId="2" applyFont="1" applyBorder="1" applyAlignment="1">
      <alignment horizontal="left"/>
    </xf>
    <xf numFmtId="0" fontId="5" fillId="0" borderId="11" xfId="2" applyFont="1" applyBorder="1" applyAlignment="1">
      <alignment horizontal="left"/>
    </xf>
    <xf numFmtId="0" fontId="8" fillId="0" borderId="0" xfId="2" applyFont="1" applyAlignment="1">
      <alignment horizontal="center"/>
    </xf>
    <xf numFmtId="0" fontId="2" fillId="0" borderId="3" xfId="2" applyFont="1" applyBorder="1" applyAlignment="1">
      <alignment horizontal="center"/>
    </xf>
    <xf numFmtId="0" fontId="2" fillId="0" borderId="4" xfId="2" applyFont="1" applyBorder="1" applyAlignment="1">
      <alignment horizontal="center"/>
    </xf>
    <xf numFmtId="0" fontId="2" fillId="0" borderId="5" xfId="2" applyFont="1" applyBorder="1" applyAlignment="1">
      <alignment horizontal="center"/>
    </xf>
    <xf numFmtId="0" fontId="5" fillId="0" borderId="10" xfId="2" applyFont="1" applyBorder="1" applyAlignment="1"/>
    <xf numFmtId="0" fontId="5" fillId="0" borderId="11" xfId="2" applyFont="1" applyBorder="1" applyAlignment="1"/>
    <xf numFmtId="0" fontId="5" fillId="0" borderId="10" xfId="2" applyFont="1" applyBorder="1" applyAlignment="1">
      <alignment vertical="center" wrapText="1"/>
    </xf>
    <xf numFmtId="0" fontId="5" fillId="0" borderId="11" xfId="2" applyFont="1" applyBorder="1" applyAlignment="1">
      <alignment vertical="center" wrapText="1"/>
    </xf>
    <xf numFmtId="0" fontId="5" fillId="0" borderId="10" xfId="2" applyFont="1" applyFill="1" applyBorder="1" applyAlignment="1"/>
    <xf numFmtId="0" fontId="5" fillId="0" borderId="11" xfId="2" applyFont="1" applyFill="1" applyBorder="1" applyAlignment="1"/>
    <xf numFmtId="0" fontId="9" fillId="0" borderId="2" xfId="2" applyFont="1" applyBorder="1" applyAlignment="1">
      <alignment horizontal="center"/>
    </xf>
    <xf numFmtId="0" fontId="5" fillId="0" borderId="2" xfId="2" applyFont="1" applyBorder="1" applyAlignment="1">
      <alignment vertical="center" wrapText="1"/>
    </xf>
    <xf numFmtId="0" fontId="5" fillId="0" borderId="10" xfId="3" applyFont="1" applyBorder="1" applyAlignment="1">
      <alignment horizontal="left" wrapText="1"/>
    </xf>
    <xf numFmtId="0" fontId="5" fillId="0" borderId="0" xfId="3" applyFont="1" applyBorder="1" applyAlignment="1">
      <alignment horizontal="left" wrapText="1"/>
    </xf>
    <xf numFmtId="0" fontId="5" fillId="0" borderId="6" xfId="2" applyFont="1" applyBorder="1" applyAlignment="1">
      <alignment vertical="center" wrapText="1"/>
    </xf>
    <xf numFmtId="0" fontId="5" fillId="0" borderId="2" xfId="2" applyFont="1" applyBorder="1" applyAlignment="1"/>
    <xf numFmtId="0" fontId="5" fillId="0" borderId="3" xfId="3" applyFont="1" applyBorder="1" applyAlignment="1">
      <alignment horizontal="left" wrapText="1"/>
    </xf>
    <xf numFmtId="0" fontId="5" fillId="0" borderId="4" xfId="3" applyFont="1" applyBorder="1" applyAlignment="1">
      <alignment horizontal="left" wrapText="1"/>
    </xf>
    <xf numFmtId="0" fontId="5" fillId="0" borderId="5" xfId="3" applyFont="1" applyBorder="1" applyAlignment="1">
      <alignment horizontal="left" wrapText="1"/>
    </xf>
    <xf numFmtId="0" fontId="5" fillId="0" borderId="2" xfId="2" applyFont="1" applyBorder="1" applyAlignment="1">
      <alignment horizontal="left" vertical="center" wrapText="1"/>
    </xf>
    <xf numFmtId="0" fontId="11" fillId="0" borderId="3" xfId="3" applyFont="1" applyBorder="1" applyAlignment="1">
      <alignment horizontal="left" wrapText="1"/>
    </xf>
    <xf numFmtId="0" fontId="11" fillId="0" borderId="4" xfId="3" applyFont="1" applyBorder="1" applyAlignment="1">
      <alignment horizontal="left" wrapText="1"/>
    </xf>
    <xf numFmtId="0" fontId="11" fillId="0" borderId="5" xfId="3" applyFont="1" applyBorder="1" applyAlignment="1">
      <alignment horizontal="left" wrapText="1"/>
    </xf>
    <xf numFmtId="0" fontId="11" fillId="0" borderId="3" xfId="1" applyFont="1" applyBorder="1" applyAlignment="1">
      <alignment horizontal="left" wrapText="1"/>
    </xf>
    <xf numFmtId="0" fontId="11" fillId="0" borderId="4" xfId="1" applyFont="1" applyBorder="1" applyAlignment="1">
      <alignment horizontal="left" wrapText="1"/>
    </xf>
    <xf numFmtId="0" fontId="11" fillId="0" borderId="5" xfId="1" applyFont="1" applyBorder="1" applyAlignment="1">
      <alignment horizontal="left" wrapText="1"/>
    </xf>
    <xf numFmtId="0" fontId="6" fillId="0" borderId="2" xfId="4" applyFont="1" applyBorder="1" applyAlignment="1">
      <alignment horizontal="center"/>
    </xf>
    <xf numFmtId="0" fontId="5" fillId="0" borderId="10" xfId="4" applyFont="1" applyBorder="1" applyAlignment="1">
      <alignment horizontal="center"/>
    </xf>
    <xf numFmtId="0" fontId="5" fillId="0" borderId="0" xfId="4" applyFont="1" applyBorder="1" applyAlignment="1">
      <alignment horizontal="center"/>
    </xf>
    <xf numFmtId="0" fontId="5" fillId="0" borderId="11" xfId="4" applyFont="1" applyBorder="1" applyAlignment="1">
      <alignment horizontal="center"/>
    </xf>
    <xf numFmtId="0" fontId="2" fillId="0" borderId="0" xfId="4" applyFont="1" applyAlignment="1">
      <alignment horizontal="center"/>
    </xf>
    <xf numFmtId="0" fontId="1" fillId="0" borderId="0" xfId="4" applyFont="1" applyAlignment="1">
      <alignment horizontal="center"/>
    </xf>
    <xf numFmtId="0" fontId="5" fillId="0" borderId="10" xfId="4" applyFont="1" applyBorder="1" applyAlignment="1">
      <alignment horizontal="center" vertical="center" wrapText="1"/>
    </xf>
    <xf numFmtId="0" fontId="5" fillId="0" borderId="0" xfId="4" applyFont="1" applyBorder="1" applyAlignment="1">
      <alignment horizontal="center" vertical="center" wrapText="1"/>
    </xf>
    <xf numFmtId="0" fontId="5" fillId="0" borderId="11" xfId="4" applyFont="1" applyBorder="1" applyAlignment="1">
      <alignment horizontal="center" vertical="center" wrapText="1"/>
    </xf>
    <xf numFmtId="0" fontId="8" fillId="0" borderId="2" xfId="4" applyFont="1" applyBorder="1" applyAlignment="1">
      <alignment horizontal="center"/>
    </xf>
    <xf numFmtId="0" fontId="7" fillId="0" borderId="7" xfId="4" applyFont="1" applyBorder="1" applyAlignment="1">
      <alignment horizontal="left"/>
    </xf>
    <xf numFmtId="0" fontId="7" fillId="0" borderId="8" xfId="4" applyFont="1" applyBorder="1" applyAlignment="1">
      <alignment horizontal="left"/>
    </xf>
    <xf numFmtId="0" fontId="7" fillId="0" borderId="9" xfId="4" applyFont="1" applyBorder="1" applyAlignment="1">
      <alignment horizontal="left"/>
    </xf>
    <xf numFmtId="0" fontId="7" fillId="0" borderId="13" xfId="4" applyFont="1" applyBorder="1" applyAlignment="1">
      <alignment horizontal="left"/>
    </xf>
    <xf numFmtId="0" fontId="7" fillId="0" borderId="1" xfId="4" applyFont="1" applyBorder="1" applyAlignment="1">
      <alignment horizontal="left"/>
    </xf>
    <xf numFmtId="0" fontId="7" fillId="0" borderId="14" xfId="4" applyFont="1" applyBorder="1" applyAlignment="1">
      <alignment horizontal="left"/>
    </xf>
    <xf numFmtId="0" fontId="7" fillId="0" borderId="2" xfId="2" applyFont="1" applyBorder="1" applyAlignment="1">
      <alignment horizontal="left" wrapText="1"/>
    </xf>
    <xf numFmtId="0" fontId="3" fillId="0" borderId="1" xfId="2" applyFont="1" applyBorder="1" applyAlignment="1">
      <alignment horizontal="center"/>
    </xf>
    <xf numFmtId="0" fontId="7" fillId="0" borderId="3" xfId="2" applyFont="1" applyBorder="1" applyAlignment="1">
      <alignment horizontal="left" wrapText="1"/>
    </xf>
    <xf numFmtId="0" fontId="7" fillId="0" borderId="4" xfId="2" applyFont="1" applyBorder="1" applyAlignment="1">
      <alignment horizontal="left" wrapText="1"/>
    </xf>
    <xf numFmtId="0" fontId="7" fillId="0" borderId="5" xfId="2" applyFont="1" applyBorder="1" applyAlignment="1">
      <alignment horizontal="left" wrapText="1"/>
    </xf>
    <xf numFmtId="0" fontId="7" fillId="0" borderId="3" xfId="2" applyFont="1" applyBorder="1" applyAlignment="1">
      <alignment horizontal="left" vertical="center" wrapText="1"/>
    </xf>
    <xf numFmtId="0" fontId="7" fillId="0" borderId="4" xfId="2" applyFont="1" applyBorder="1" applyAlignment="1">
      <alignment horizontal="left" vertical="center" wrapText="1"/>
    </xf>
    <xf numFmtId="0" fontId="7" fillId="0" borderId="5" xfId="2" applyFont="1" applyBorder="1" applyAlignment="1">
      <alignment horizontal="left" vertical="center" wrapText="1"/>
    </xf>
    <xf numFmtId="0" fontId="4" fillId="0" borderId="0" xfId="2" applyAlignment="1">
      <alignment horizontal="center"/>
    </xf>
    <xf numFmtId="0" fontId="10" fillId="0" borderId="3" xfId="1" applyFont="1" applyBorder="1" applyAlignment="1">
      <alignment horizontal="center" wrapText="1"/>
    </xf>
    <xf numFmtId="0" fontId="10" fillId="0" borderId="4" xfId="1" applyFont="1" applyBorder="1" applyAlignment="1">
      <alignment horizontal="center" wrapText="1"/>
    </xf>
    <xf numFmtId="0" fontId="10" fillId="0" borderId="5" xfId="1" applyFont="1" applyBorder="1" applyAlignment="1">
      <alignment horizontal="center" wrapText="1"/>
    </xf>
    <xf numFmtId="0" fontId="9" fillId="0" borderId="3" xfId="2" applyFont="1" applyBorder="1" applyAlignment="1">
      <alignment horizontal="center" vertical="center" wrapText="1"/>
    </xf>
    <xf numFmtId="0" fontId="9" fillId="0" borderId="4" xfId="2" applyFont="1" applyBorder="1" applyAlignment="1">
      <alignment horizontal="center" vertical="center" wrapText="1"/>
    </xf>
    <xf numFmtId="0" fontId="9" fillId="0" borderId="5" xfId="2" applyFont="1" applyBorder="1" applyAlignment="1">
      <alignment horizontal="center" vertical="center" wrapText="1"/>
    </xf>
    <xf numFmtId="0" fontId="8" fillId="0" borderId="3" xfId="2" applyFont="1" applyBorder="1" applyAlignment="1">
      <alignment horizontal="center" vertical="center" wrapText="1"/>
    </xf>
    <xf numFmtId="0" fontId="8" fillId="0" borderId="4" xfId="2" applyFont="1" applyBorder="1" applyAlignment="1">
      <alignment horizontal="center" vertical="center" wrapText="1"/>
    </xf>
    <xf numFmtId="0" fontId="8" fillId="0" borderId="5" xfId="2" applyFont="1" applyBorder="1" applyAlignment="1">
      <alignment horizontal="center" vertical="center" wrapText="1"/>
    </xf>
    <xf numFmtId="0" fontId="7" fillId="0" borderId="2" xfId="2" applyFont="1" applyBorder="1" applyAlignment="1">
      <alignment horizontal="center" wrapText="1"/>
    </xf>
    <xf numFmtId="0" fontId="4" fillId="0" borderId="2" xfId="2" applyBorder="1" applyAlignment="1">
      <alignment horizontal="center" wrapText="1"/>
    </xf>
    <xf numFmtId="0" fontId="6" fillId="0" borderId="3" xfId="2" applyFont="1" applyBorder="1" applyAlignment="1">
      <alignment horizontal="center" wrapText="1"/>
    </xf>
    <xf numFmtId="0" fontId="6" fillId="0" borderId="4" xfId="2" applyFont="1" applyBorder="1" applyAlignment="1">
      <alignment horizontal="center" wrapText="1"/>
    </xf>
    <xf numFmtId="0" fontId="6" fillId="0" borderId="5" xfId="2" applyFont="1" applyBorder="1" applyAlignment="1">
      <alignment horizontal="center" wrapText="1"/>
    </xf>
    <xf numFmtId="0" fontId="4" fillId="0" borderId="3" xfId="2" applyBorder="1" applyAlignment="1"/>
    <xf numFmtId="0" fontId="4" fillId="0" borderId="4" xfId="2" applyBorder="1" applyAlignment="1"/>
    <xf numFmtId="0" fontId="4" fillId="0" borderId="5" xfId="2" applyBorder="1" applyAlignment="1"/>
    <xf numFmtId="0" fontId="4" fillId="0" borderId="2" xfId="2" applyBorder="1" applyAlignment="1">
      <alignment horizontal="left" wrapText="1"/>
    </xf>
    <xf numFmtId="0" fontId="4" fillId="0" borderId="3" xfId="2" applyBorder="1" applyAlignment="1">
      <alignment horizontal="left"/>
    </xf>
    <xf numFmtId="0" fontId="4" fillId="0" borderId="4" xfId="2" applyBorder="1" applyAlignment="1">
      <alignment horizontal="left"/>
    </xf>
    <xf numFmtId="0" fontId="4" fillId="0" borderId="5" xfId="2" applyBorder="1" applyAlignment="1">
      <alignment horizontal="left"/>
    </xf>
    <xf numFmtId="0" fontId="4" fillId="0" borderId="2" xfId="2" applyBorder="1" applyAlignment="1">
      <alignment horizontal="left" vertical="center" wrapText="1"/>
    </xf>
    <xf numFmtId="0" fontId="31" fillId="0" borderId="0" xfId="0" applyFont="1" applyAlignment="1">
      <alignment horizontal="left"/>
    </xf>
    <xf numFmtId="0" fontId="31" fillId="0" borderId="0" xfId="0" applyFont="1"/>
  </cellXfs>
  <cellStyles count="5">
    <cellStyle name="Normal" xfId="0" builtinId="0"/>
    <cellStyle name="Normal 2" xfId="2"/>
    <cellStyle name="Normal 3" xfId="4"/>
    <cellStyle name="Normal 4" xfId="1"/>
    <cellStyle name="Normal 6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38100</xdr:colOff>
      <xdr:row>5</xdr:row>
      <xdr:rowOff>0</xdr:rowOff>
    </xdr:to>
    <xdr:pic>
      <xdr:nvPicPr>
        <xdr:cNvPr id="2" name="1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975" b="82845"/>
        <a:stretch>
          <a:fillRect/>
        </a:stretch>
      </xdr:blipFill>
      <xdr:spPr>
        <a:xfrm>
          <a:off x="0" y="0"/>
          <a:ext cx="5838825" cy="1047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6:H503"/>
  <sheetViews>
    <sheetView tabSelected="1" workbookViewId="0">
      <selection activeCell="K17" sqref="K17"/>
    </sheetView>
  </sheetViews>
  <sheetFormatPr baseColWidth="10" defaultRowHeight="16.5" x14ac:dyDescent="0.3"/>
  <cols>
    <col min="1" max="2" width="9.7109375" style="78" customWidth="1"/>
    <col min="3" max="3" width="12.28515625" style="78" customWidth="1"/>
    <col min="4" max="5" width="11.42578125" style="78"/>
    <col min="6" max="6" width="13.42578125" style="78" bestFit="1" customWidth="1"/>
    <col min="7" max="7" width="19" style="78" customWidth="1"/>
    <col min="8" max="8" width="14.140625" style="78" bestFit="1" customWidth="1"/>
    <col min="9" max="16384" width="11.42578125" style="78"/>
  </cols>
  <sheetData>
    <row r="6" spans="1:7" s="773" customFormat="1" ht="18" customHeight="1" x14ac:dyDescent="0.25">
      <c r="A6" s="772" t="s">
        <v>536</v>
      </c>
      <c r="B6" s="772"/>
      <c r="C6" s="772"/>
      <c r="D6" s="772"/>
      <c r="E6" s="772"/>
      <c r="F6" s="772"/>
      <c r="G6" s="772"/>
    </row>
    <row r="7" spans="1:7" ht="19.5" thickBot="1" x14ac:dyDescent="0.35">
      <c r="A7" s="182" t="s">
        <v>2</v>
      </c>
      <c r="B7" s="183"/>
      <c r="C7" s="183"/>
      <c r="D7" s="183"/>
      <c r="E7" s="183"/>
      <c r="F7" s="183"/>
      <c r="G7" s="184"/>
    </row>
    <row r="8" spans="1:7" ht="17.25" thickBot="1" x14ac:dyDescent="0.35">
      <c r="G8" s="79"/>
    </row>
    <row r="9" spans="1:7" ht="17.25" thickBot="1" x14ac:dyDescent="0.35">
      <c r="A9" s="185" t="s">
        <v>3</v>
      </c>
      <c r="B9" s="186"/>
      <c r="C9" s="186"/>
      <c r="D9" s="186"/>
      <c r="E9" s="186"/>
      <c r="F9" s="186"/>
      <c r="G9" s="187"/>
    </row>
    <row r="10" spans="1:7" x14ac:dyDescent="0.3">
      <c r="A10" s="188" t="s">
        <v>4</v>
      </c>
      <c r="B10" s="189"/>
      <c r="C10" s="189"/>
      <c r="D10" s="189" t="s">
        <v>5</v>
      </c>
      <c r="E10" s="189"/>
      <c r="F10" s="189"/>
      <c r="G10" s="135" t="s">
        <v>6</v>
      </c>
    </row>
    <row r="11" spans="1:7" x14ac:dyDescent="0.3">
      <c r="A11" s="174" t="s">
        <v>7</v>
      </c>
      <c r="B11" s="175"/>
      <c r="C11" s="175"/>
      <c r="D11" s="175" t="s">
        <v>8</v>
      </c>
      <c r="E11" s="175"/>
      <c r="F11" s="175"/>
      <c r="G11" s="136">
        <v>136524.79999999999</v>
      </c>
    </row>
    <row r="12" spans="1:7" x14ac:dyDescent="0.3">
      <c r="A12" s="174" t="s">
        <v>9</v>
      </c>
      <c r="B12" s="175"/>
      <c r="C12" s="175"/>
      <c r="D12" s="176" t="s">
        <v>10</v>
      </c>
      <c r="E12" s="177"/>
      <c r="F12" s="178"/>
      <c r="G12" s="136">
        <v>160000</v>
      </c>
    </row>
    <row r="13" spans="1:7" x14ac:dyDescent="0.3">
      <c r="A13" s="174" t="s">
        <v>11</v>
      </c>
      <c r="B13" s="175"/>
      <c r="C13" s="175"/>
      <c r="D13" s="176" t="s">
        <v>12</v>
      </c>
      <c r="E13" s="177"/>
      <c r="F13" s="178"/>
      <c r="G13" s="136">
        <v>270000</v>
      </c>
    </row>
    <row r="14" spans="1:7" x14ac:dyDescent="0.3">
      <c r="A14" s="194" t="s">
        <v>13</v>
      </c>
      <c r="B14" s="195"/>
      <c r="C14" s="196"/>
      <c r="D14" s="197" t="s">
        <v>14</v>
      </c>
      <c r="E14" s="177"/>
      <c r="F14" s="178"/>
      <c r="G14" s="136">
        <v>100000</v>
      </c>
    </row>
    <row r="15" spans="1:7" x14ac:dyDescent="0.3">
      <c r="A15" s="194" t="s">
        <v>15</v>
      </c>
      <c r="B15" s="195"/>
      <c r="C15" s="196"/>
      <c r="D15" s="197" t="s">
        <v>16</v>
      </c>
      <c r="E15" s="177"/>
      <c r="F15" s="178"/>
      <c r="G15" s="136">
        <v>600000</v>
      </c>
    </row>
    <row r="16" spans="1:7" x14ac:dyDescent="0.3">
      <c r="A16" s="174"/>
      <c r="B16" s="175"/>
      <c r="C16" s="175"/>
      <c r="D16" s="176"/>
      <c r="E16" s="177"/>
      <c r="F16" s="178"/>
      <c r="G16" s="136"/>
    </row>
    <row r="17" spans="1:7" ht="17.25" thickBot="1" x14ac:dyDescent="0.35">
      <c r="A17" s="190" t="s">
        <v>17</v>
      </c>
      <c r="B17" s="191"/>
      <c r="C17" s="191"/>
      <c r="D17" s="191"/>
      <c r="E17" s="191"/>
      <c r="F17" s="191"/>
      <c r="G17" s="137">
        <f>SUM(G11:G16)</f>
        <v>1266524.8</v>
      </c>
    </row>
    <row r="18" spans="1:7" x14ac:dyDescent="0.3">
      <c r="A18" s="82"/>
      <c r="B18" s="82"/>
      <c r="C18" s="82"/>
      <c r="D18" s="82"/>
      <c r="E18" s="82"/>
      <c r="F18" s="82"/>
      <c r="G18" s="83"/>
    </row>
    <row r="19" spans="1:7" ht="17.25" thickBot="1" x14ac:dyDescent="0.35">
      <c r="G19" s="84"/>
    </row>
    <row r="20" spans="1:7" ht="17.25" thickBot="1" x14ac:dyDescent="0.35">
      <c r="A20" s="185" t="s">
        <v>18</v>
      </c>
      <c r="B20" s="186"/>
      <c r="C20" s="186"/>
      <c r="D20" s="186"/>
      <c r="E20" s="186"/>
      <c r="F20" s="186"/>
      <c r="G20" s="187"/>
    </row>
    <row r="21" spans="1:7" x14ac:dyDescent="0.3">
      <c r="A21" s="188" t="s">
        <v>4</v>
      </c>
      <c r="B21" s="189"/>
      <c r="C21" s="189"/>
      <c r="D21" s="189" t="s">
        <v>5</v>
      </c>
      <c r="E21" s="189"/>
      <c r="F21" s="189"/>
      <c r="G21" s="135" t="s">
        <v>6</v>
      </c>
    </row>
    <row r="22" spans="1:7" x14ac:dyDescent="0.3">
      <c r="A22" s="192" t="s">
        <v>19</v>
      </c>
      <c r="B22" s="193"/>
      <c r="C22" s="193"/>
      <c r="D22" s="175" t="s">
        <v>20</v>
      </c>
      <c r="E22" s="175"/>
      <c r="F22" s="175"/>
      <c r="G22" s="136">
        <v>107688.8</v>
      </c>
    </row>
    <row r="23" spans="1:7" x14ac:dyDescent="0.3">
      <c r="A23" s="198" t="s">
        <v>21</v>
      </c>
      <c r="B23" s="199"/>
      <c r="C23" s="199"/>
      <c r="D23" s="200" t="s">
        <v>22</v>
      </c>
      <c r="E23" s="200"/>
      <c r="F23" s="200"/>
      <c r="G23" s="136">
        <v>43763.21</v>
      </c>
    </row>
    <row r="24" spans="1:7" x14ac:dyDescent="0.3">
      <c r="A24" s="198" t="s">
        <v>23</v>
      </c>
      <c r="B24" s="199"/>
      <c r="C24" s="199"/>
      <c r="D24" s="200" t="s">
        <v>24</v>
      </c>
      <c r="E24" s="200"/>
      <c r="F24" s="200"/>
      <c r="G24" s="136">
        <v>45257.68</v>
      </c>
    </row>
    <row r="25" spans="1:7" x14ac:dyDescent="0.3">
      <c r="A25" s="198" t="s">
        <v>25</v>
      </c>
      <c r="B25" s="199"/>
      <c r="C25" s="199"/>
      <c r="D25" s="175" t="s">
        <v>26</v>
      </c>
      <c r="E25" s="175"/>
      <c r="F25" s="175"/>
      <c r="G25" s="136">
        <v>44773.32</v>
      </c>
    </row>
    <row r="26" spans="1:7" x14ac:dyDescent="0.3">
      <c r="A26" s="198" t="s">
        <v>27</v>
      </c>
      <c r="B26" s="199"/>
      <c r="C26" s="199"/>
      <c r="D26" s="200" t="s">
        <v>28</v>
      </c>
      <c r="E26" s="200"/>
      <c r="F26" s="200"/>
      <c r="G26" s="136">
        <v>45257.07</v>
      </c>
    </row>
    <row r="27" spans="1:7" x14ac:dyDescent="0.3">
      <c r="A27" s="198" t="s">
        <v>29</v>
      </c>
      <c r="B27" s="199"/>
      <c r="C27" s="199"/>
      <c r="D27" s="200" t="s">
        <v>30</v>
      </c>
      <c r="E27" s="200"/>
      <c r="F27" s="200"/>
      <c r="G27" s="136">
        <v>160000</v>
      </c>
    </row>
    <row r="28" spans="1:7" x14ac:dyDescent="0.3">
      <c r="A28" s="192" t="s">
        <v>31</v>
      </c>
      <c r="B28" s="193"/>
      <c r="C28" s="193"/>
      <c r="D28" s="201" t="s">
        <v>32</v>
      </c>
      <c r="E28" s="201"/>
      <c r="F28" s="201"/>
      <c r="G28" s="136">
        <v>204000</v>
      </c>
    </row>
    <row r="29" spans="1:7" x14ac:dyDescent="0.3">
      <c r="A29" s="198" t="s">
        <v>33</v>
      </c>
      <c r="B29" s="199"/>
      <c r="C29" s="199"/>
      <c r="D29" s="201" t="s">
        <v>32</v>
      </c>
      <c r="E29" s="208"/>
      <c r="F29" s="208"/>
      <c r="G29" s="136">
        <v>240500</v>
      </c>
    </row>
    <row r="30" spans="1:7" x14ac:dyDescent="0.3">
      <c r="A30" s="192" t="s">
        <v>34</v>
      </c>
      <c r="B30" s="193"/>
      <c r="C30" s="193"/>
      <c r="D30" s="201" t="s">
        <v>32</v>
      </c>
      <c r="E30" s="201"/>
      <c r="F30" s="201"/>
      <c r="G30" s="136">
        <v>284121.07</v>
      </c>
    </row>
    <row r="31" spans="1:7" ht="17.25" thickBot="1" x14ac:dyDescent="0.35">
      <c r="A31" s="190" t="s">
        <v>35</v>
      </c>
      <c r="B31" s="191"/>
      <c r="C31" s="191"/>
      <c r="D31" s="191"/>
      <c r="E31" s="191"/>
      <c r="F31" s="209">
        <f>SUM(G22:G30)</f>
        <v>1175361.1500000001</v>
      </c>
      <c r="G31" s="210"/>
    </row>
    <row r="32" spans="1:7" x14ac:dyDescent="0.3">
      <c r="A32" s="202" t="s">
        <v>36</v>
      </c>
      <c r="B32" s="203"/>
      <c r="C32" s="203"/>
      <c r="D32" s="203"/>
      <c r="E32" s="203"/>
      <c r="F32" s="203"/>
      <c r="G32" s="204"/>
    </row>
    <row r="33" spans="1:7" x14ac:dyDescent="0.3">
      <c r="A33" s="205" t="s">
        <v>37</v>
      </c>
      <c r="B33" s="206"/>
      <c r="C33" s="206"/>
      <c r="D33" s="207" t="s">
        <v>38</v>
      </c>
      <c r="E33" s="207"/>
      <c r="F33" s="207"/>
      <c r="G33" s="136">
        <v>563076.80000000005</v>
      </c>
    </row>
    <row r="34" spans="1:7" x14ac:dyDescent="0.3">
      <c r="A34" s="192" t="s">
        <v>39</v>
      </c>
      <c r="B34" s="193"/>
      <c r="C34" s="193"/>
      <c r="D34" s="201" t="s">
        <v>40</v>
      </c>
      <c r="E34" s="201"/>
      <c r="F34" s="201"/>
      <c r="G34" s="136">
        <v>50000</v>
      </c>
    </row>
    <row r="35" spans="1:7" x14ac:dyDescent="0.3">
      <c r="A35" s="192" t="s">
        <v>41</v>
      </c>
      <c r="B35" s="193"/>
      <c r="C35" s="193"/>
      <c r="D35" s="201" t="s">
        <v>42</v>
      </c>
      <c r="E35" s="201"/>
      <c r="F35" s="201"/>
      <c r="G35" s="136">
        <v>1448620</v>
      </c>
    </row>
    <row r="36" spans="1:7" x14ac:dyDescent="0.3">
      <c r="A36" s="192" t="s">
        <v>43</v>
      </c>
      <c r="B36" s="193"/>
      <c r="C36" s="193"/>
      <c r="D36" s="201" t="s">
        <v>44</v>
      </c>
      <c r="E36" s="201"/>
      <c r="F36" s="201"/>
      <c r="G36" s="136">
        <v>300000</v>
      </c>
    </row>
    <row r="37" spans="1:7" x14ac:dyDescent="0.3">
      <c r="A37" s="192" t="s">
        <v>43</v>
      </c>
      <c r="B37" s="193"/>
      <c r="C37" s="193"/>
      <c r="D37" s="201" t="s">
        <v>44</v>
      </c>
      <c r="E37" s="201"/>
      <c r="F37" s="201"/>
      <c r="G37" s="136">
        <v>1000000</v>
      </c>
    </row>
    <row r="38" spans="1:7" x14ac:dyDescent="0.3">
      <c r="A38" s="192" t="s">
        <v>43</v>
      </c>
      <c r="B38" s="193"/>
      <c r="C38" s="193"/>
      <c r="D38" s="201" t="s">
        <v>44</v>
      </c>
      <c r="E38" s="201"/>
      <c r="F38" s="201"/>
      <c r="G38" s="136">
        <v>1100000</v>
      </c>
    </row>
    <row r="39" spans="1:7" x14ac:dyDescent="0.3">
      <c r="A39" s="192" t="s">
        <v>45</v>
      </c>
      <c r="B39" s="193"/>
      <c r="C39" s="193"/>
      <c r="D39" s="201" t="s">
        <v>46</v>
      </c>
      <c r="E39" s="201"/>
      <c r="F39" s="201"/>
      <c r="G39" s="136">
        <v>600000</v>
      </c>
    </row>
    <row r="40" spans="1:7" x14ac:dyDescent="0.3">
      <c r="A40" s="192" t="s">
        <v>47</v>
      </c>
      <c r="B40" s="193"/>
      <c r="C40" s="193"/>
      <c r="D40" s="175" t="s">
        <v>44</v>
      </c>
      <c r="E40" s="175"/>
      <c r="F40" s="175"/>
      <c r="G40" s="136">
        <v>-300000</v>
      </c>
    </row>
    <row r="41" spans="1:7" ht="17.25" thickBot="1" x14ac:dyDescent="0.35">
      <c r="A41" s="190" t="s">
        <v>48</v>
      </c>
      <c r="B41" s="191"/>
      <c r="C41" s="191"/>
      <c r="D41" s="191"/>
      <c r="E41" s="191"/>
      <c r="F41" s="191"/>
      <c r="G41" s="138">
        <v>5937057.9500000002</v>
      </c>
    </row>
    <row r="42" spans="1:7" ht="17.25" thickBot="1" x14ac:dyDescent="0.35">
      <c r="A42" s="211"/>
      <c r="B42" s="211"/>
      <c r="C42" s="211"/>
      <c r="D42" s="211"/>
      <c r="E42" s="211"/>
      <c r="F42" s="211"/>
      <c r="G42" s="139"/>
    </row>
    <row r="43" spans="1:7" x14ac:dyDescent="0.3">
      <c r="A43" s="215" t="s">
        <v>49</v>
      </c>
      <c r="B43" s="216"/>
      <c r="C43" s="216"/>
      <c r="D43" s="216"/>
      <c r="E43" s="216"/>
      <c r="F43" s="216"/>
      <c r="G43" s="217"/>
    </row>
    <row r="44" spans="1:7" x14ac:dyDescent="0.3">
      <c r="A44" s="174" t="s">
        <v>50</v>
      </c>
      <c r="B44" s="175"/>
      <c r="C44" s="175"/>
      <c r="D44" s="175" t="s">
        <v>51</v>
      </c>
      <c r="E44" s="175"/>
      <c r="F44" s="175"/>
      <c r="G44" s="141">
        <v>2000000</v>
      </c>
    </row>
    <row r="45" spans="1:7" ht="17.25" thickBot="1" x14ac:dyDescent="0.35">
      <c r="A45" s="218" t="s">
        <v>52</v>
      </c>
      <c r="B45" s="219"/>
      <c r="C45" s="219"/>
      <c r="D45" s="219"/>
      <c r="E45" s="219"/>
      <c r="F45" s="219"/>
      <c r="G45" s="142">
        <v>7937057.9500000002</v>
      </c>
    </row>
    <row r="46" spans="1:7" x14ac:dyDescent="0.3">
      <c r="A46" s="220"/>
      <c r="B46" s="220"/>
      <c r="C46" s="220"/>
      <c r="D46" s="221"/>
      <c r="E46" s="221"/>
      <c r="F46" s="221"/>
      <c r="G46" s="140"/>
    </row>
    <row r="47" spans="1:7" x14ac:dyDescent="0.3">
      <c r="A47" s="212"/>
      <c r="B47" s="212"/>
      <c r="C47" s="212"/>
      <c r="D47" s="213"/>
      <c r="E47" s="214"/>
      <c r="F47" s="214"/>
      <c r="G47" s="85"/>
    </row>
    <row r="48" spans="1:7" x14ac:dyDescent="0.3">
      <c r="A48" s="229" t="s">
        <v>53</v>
      </c>
      <c r="B48" s="229"/>
      <c r="C48" s="229"/>
      <c r="D48" s="229"/>
      <c r="E48" s="229"/>
      <c r="F48" s="229"/>
      <c r="G48" s="81"/>
    </row>
    <row r="49" spans="1:7" x14ac:dyDescent="0.3">
      <c r="A49" s="229" t="s">
        <v>54</v>
      </c>
      <c r="B49" s="229"/>
      <c r="C49" s="229"/>
      <c r="D49" s="229"/>
      <c r="E49" s="229"/>
      <c r="F49" s="229"/>
      <c r="G49" s="81">
        <f>+G17</f>
        <v>1266524.8</v>
      </c>
    </row>
    <row r="50" spans="1:7" x14ac:dyDescent="0.3">
      <c r="A50" s="229" t="s">
        <v>55</v>
      </c>
      <c r="B50" s="229"/>
      <c r="C50" s="229"/>
      <c r="D50" s="229"/>
      <c r="E50" s="229"/>
      <c r="F50" s="229"/>
      <c r="G50" s="81">
        <f>SUM(G45)</f>
        <v>7937057.9500000002</v>
      </c>
    </row>
    <row r="51" spans="1:7" ht="17.25" thickBot="1" x14ac:dyDescent="0.35">
      <c r="A51" s="230" t="s">
        <v>526</v>
      </c>
      <c r="B51" s="230"/>
      <c r="C51" s="230"/>
      <c r="D51" s="230"/>
      <c r="E51" s="230"/>
      <c r="F51" s="230"/>
      <c r="G51" s="143">
        <f>SUM(G49:G50)</f>
        <v>9203582.75</v>
      </c>
    </row>
    <row r="52" spans="1:7" ht="18.75" x14ac:dyDescent="0.3">
      <c r="A52" s="179" t="s">
        <v>0</v>
      </c>
      <c r="B52" s="180"/>
      <c r="C52" s="180"/>
      <c r="D52" s="180"/>
      <c r="E52" s="180"/>
      <c r="F52" s="180"/>
      <c r="G52" s="181"/>
    </row>
    <row r="53" spans="1:7" ht="17.25" thickBot="1" x14ac:dyDescent="0.35">
      <c r="A53" s="222" t="s">
        <v>1</v>
      </c>
      <c r="B53" s="223"/>
      <c r="C53" s="223"/>
      <c r="D53" s="223"/>
      <c r="E53" s="223"/>
      <c r="F53" s="223"/>
      <c r="G53" s="224"/>
    </row>
    <row r="54" spans="1:7" ht="19.5" thickBot="1" x14ac:dyDescent="0.35">
      <c r="A54" s="225" t="s">
        <v>2</v>
      </c>
      <c r="B54" s="226"/>
      <c r="C54" s="226"/>
      <c r="D54" s="226"/>
      <c r="E54" s="226"/>
      <c r="F54" s="226"/>
      <c r="G54" s="227"/>
    </row>
    <row r="55" spans="1:7" ht="17.25" thickBot="1" x14ac:dyDescent="0.35">
      <c r="G55" s="79"/>
    </row>
    <row r="56" spans="1:7" ht="17.25" thickBot="1" x14ac:dyDescent="0.35">
      <c r="A56" s="185" t="s">
        <v>57</v>
      </c>
      <c r="B56" s="186"/>
      <c r="C56" s="186"/>
      <c r="D56" s="186"/>
      <c r="E56" s="186"/>
      <c r="F56" s="186"/>
      <c r="G56" s="187"/>
    </row>
    <row r="57" spans="1:7" x14ac:dyDescent="0.3">
      <c r="A57" s="228" t="s">
        <v>4</v>
      </c>
      <c r="B57" s="228"/>
      <c r="C57" s="228"/>
      <c r="D57" s="228" t="s">
        <v>5</v>
      </c>
      <c r="E57" s="228"/>
      <c r="F57" s="228"/>
      <c r="G57" s="134" t="s">
        <v>6</v>
      </c>
    </row>
    <row r="58" spans="1:7" x14ac:dyDescent="0.3">
      <c r="A58" s="231" t="s">
        <v>58</v>
      </c>
      <c r="B58" s="175"/>
      <c r="C58" s="175"/>
      <c r="D58" s="175"/>
      <c r="E58" s="175"/>
      <c r="F58" s="175"/>
      <c r="G58" s="80">
        <f>+G49</f>
        <v>1266524.8</v>
      </c>
    </row>
    <row r="59" spans="1:7" x14ac:dyDescent="0.3">
      <c r="A59" s="176"/>
      <c r="B59" s="177"/>
      <c r="C59" s="178"/>
      <c r="D59" s="176"/>
      <c r="E59" s="177"/>
      <c r="F59" s="178"/>
      <c r="G59" s="80">
        <f>+E566</f>
        <v>0</v>
      </c>
    </row>
    <row r="60" spans="1:7" x14ac:dyDescent="0.3">
      <c r="A60" s="176"/>
      <c r="B60" s="177"/>
      <c r="C60" s="178"/>
      <c r="D60" s="176"/>
      <c r="E60" s="177"/>
      <c r="F60" s="178"/>
      <c r="G60" s="80"/>
    </row>
    <row r="61" spans="1:7" x14ac:dyDescent="0.3">
      <c r="A61" s="176"/>
      <c r="B61" s="177"/>
      <c r="C61" s="178"/>
      <c r="D61" s="176"/>
      <c r="E61" s="177"/>
      <c r="F61" s="178"/>
      <c r="G61" s="80"/>
    </row>
    <row r="62" spans="1:7" x14ac:dyDescent="0.3">
      <c r="A62" s="229" t="s">
        <v>17</v>
      </c>
      <c r="B62" s="229"/>
      <c r="C62" s="229"/>
      <c r="D62" s="229"/>
      <c r="E62" s="229"/>
      <c r="F62" s="229"/>
      <c r="G62" s="81">
        <f>SUM(G58:G61)</f>
        <v>1266524.8</v>
      </c>
    </row>
    <row r="63" spans="1:7" x14ac:dyDescent="0.3">
      <c r="A63" s="82"/>
      <c r="B63" s="82"/>
      <c r="C63" s="82"/>
      <c r="D63" s="82"/>
      <c r="E63" s="82"/>
      <c r="F63" s="82"/>
      <c r="G63" s="83"/>
    </row>
    <row r="64" spans="1:7" ht="17.25" thickBot="1" x14ac:dyDescent="0.35">
      <c r="A64" s="78" t="s">
        <v>59</v>
      </c>
      <c r="G64" s="84"/>
    </row>
    <row r="65" spans="1:7" ht="17.25" thickBot="1" x14ac:dyDescent="0.35">
      <c r="A65" s="185" t="s">
        <v>60</v>
      </c>
      <c r="B65" s="186"/>
      <c r="C65" s="186"/>
      <c r="D65" s="186"/>
      <c r="E65" s="186"/>
      <c r="F65" s="186"/>
      <c r="G65" s="187"/>
    </row>
    <row r="66" spans="1:7" x14ac:dyDescent="0.3">
      <c r="A66" s="228" t="s">
        <v>4</v>
      </c>
      <c r="B66" s="228"/>
      <c r="C66" s="228"/>
      <c r="D66" s="228" t="s">
        <v>5</v>
      </c>
      <c r="E66" s="228"/>
      <c r="F66" s="228"/>
      <c r="G66" s="134" t="s">
        <v>6</v>
      </c>
    </row>
    <row r="67" spans="1:7" x14ac:dyDescent="0.3">
      <c r="A67" s="238" t="s">
        <v>61</v>
      </c>
      <c r="B67" s="193"/>
      <c r="C67" s="193"/>
      <c r="D67" s="175"/>
      <c r="E67" s="175"/>
      <c r="F67" s="175"/>
      <c r="G67" s="80">
        <f>+G50</f>
        <v>7937057.9500000002</v>
      </c>
    </row>
    <row r="68" spans="1:7" x14ac:dyDescent="0.3">
      <c r="A68" s="232" t="s">
        <v>62</v>
      </c>
      <c r="B68" s="233"/>
      <c r="C68" s="234"/>
      <c r="D68" s="235" t="s">
        <v>63</v>
      </c>
      <c r="E68" s="236"/>
      <c r="F68" s="237"/>
      <c r="G68" s="80">
        <v>1059000</v>
      </c>
    </row>
    <row r="69" spans="1:7" x14ac:dyDescent="0.3">
      <c r="A69" s="232" t="s">
        <v>64</v>
      </c>
      <c r="B69" s="233"/>
      <c r="C69" s="234"/>
      <c r="D69" s="235" t="s">
        <v>63</v>
      </c>
      <c r="E69" s="236"/>
      <c r="F69" s="237"/>
      <c r="G69" s="80">
        <v>719150</v>
      </c>
    </row>
    <row r="70" spans="1:7" x14ac:dyDescent="0.3">
      <c r="A70" s="232" t="s">
        <v>65</v>
      </c>
      <c r="B70" s="233"/>
      <c r="C70" s="234"/>
      <c r="D70" s="235" t="s">
        <v>63</v>
      </c>
      <c r="E70" s="236"/>
      <c r="F70" s="237"/>
      <c r="G70" s="80">
        <v>1166700</v>
      </c>
    </row>
    <row r="71" spans="1:7" x14ac:dyDescent="0.3">
      <c r="A71" s="232" t="s">
        <v>66</v>
      </c>
      <c r="B71" s="233"/>
      <c r="C71" s="234"/>
      <c r="D71" s="235" t="s">
        <v>63</v>
      </c>
      <c r="E71" s="236"/>
      <c r="F71" s="237"/>
      <c r="G71" s="80">
        <v>766000</v>
      </c>
    </row>
    <row r="72" spans="1:7" x14ac:dyDescent="0.3">
      <c r="A72" s="232" t="s">
        <v>67</v>
      </c>
      <c r="B72" s="233"/>
      <c r="C72" s="234"/>
      <c r="D72" s="235" t="s">
        <v>63</v>
      </c>
      <c r="E72" s="236"/>
      <c r="F72" s="237"/>
      <c r="G72" s="80">
        <v>731459</v>
      </c>
    </row>
    <row r="73" spans="1:7" x14ac:dyDescent="0.3">
      <c r="A73" s="193"/>
      <c r="B73" s="193"/>
      <c r="C73" s="193"/>
      <c r="D73" s="245" t="s">
        <v>52</v>
      </c>
      <c r="E73" s="246"/>
      <c r="F73" s="247"/>
      <c r="G73" s="87">
        <f>SUM(G67:G72)</f>
        <v>12379366.949999999</v>
      </c>
    </row>
    <row r="74" spans="1:7" x14ac:dyDescent="0.3">
      <c r="A74" s="248" t="s">
        <v>68</v>
      </c>
      <c r="B74" s="233"/>
      <c r="C74" s="234"/>
      <c r="D74" s="235" t="s">
        <v>63</v>
      </c>
      <c r="E74" s="236"/>
      <c r="F74" s="237"/>
      <c r="G74" s="87">
        <v>1050100</v>
      </c>
    </row>
    <row r="75" spans="1:7" x14ac:dyDescent="0.3">
      <c r="A75" s="238" t="s">
        <v>69</v>
      </c>
      <c r="B75" s="193"/>
      <c r="C75" s="193"/>
      <c r="D75" s="235" t="s">
        <v>63</v>
      </c>
      <c r="E75" s="236"/>
      <c r="F75" s="237"/>
      <c r="G75" s="87">
        <v>392500</v>
      </c>
    </row>
    <row r="76" spans="1:7" x14ac:dyDescent="0.3">
      <c r="A76" s="238" t="s">
        <v>70</v>
      </c>
      <c r="B76" s="193"/>
      <c r="C76" s="193"/>
      <c r="D76" s="235" t="s">
        <v>63</v>
      </c>
      <c r="E76" s="236"/>
      <c r="F76" s="237"/>
      <c r="G76" s="88">
        <v>743300</v>
      </c>
    </row>
    <row r="77" spans="1:7" x14ac:dyDescent="0.3">
      <c r="A77" s="238" t="s">
        <v>71</v>
      </c>
      <c r="B77" s="193"/>
      <c r="C77" s="193"/>
      <c r="D77" s="235" t="s">
        <v>63</v>
      </c>
      <c r="E77" s="236"/>
      <c r="F77" s="237"/>
      <c r="G77" s="89">
        <v>745600</v>
      </c>
    </row>
    <row r="78" spans="1:7" x14ac:dyDescent="0.3">
      <c r="A78" s="239"/>
      <c r="B78" s="240"/>
      <c r="C78" s="241"/>
      <c r="D78" s="242"/>
      <c r="E78" s="243"/>
      <c r="F78" s="244"/>
      <c r="G78" s="90">
        <f>SUM(G73:G77)</f>
        <v>15310866.949999999</v>
      </c>
    </row>
    <row r="79" spans="1:7" x14ac:dyDescent="0.3">
      <c r="A79" s="212" t="s">
        <v>72</v>
      </c>
      <c r="B79" s="212"/>
      <c r="C79" s="212"/>
      <c r="D79" s="213" t="s">
        <v>73</v>
      </c>
      <c r="E79" s="214"/>
      <c r="F79" s="214"/>
      <c r="G79" s="85">
        <v>1494649.76</v>
      </c>
    </row>
    <row r="80" spans="1:7" x14ac:dyDescent="0.3">
      <c r="A80" s="258" t="s">
        <v>13</v>
      </c>
      <c r="B80" s="195"/>
      <c r="C80" s="196"/>
      <c r="D80" s="197" t="s">
        <v>14</v>
      </c>
      <c r="E80" s="177"/>
      <c r="F80" s="178"/>
      <c r="G80" s="80">
        <v>-100000</v>
      </c>
    </row>
    <row r="81" spans="1:7" x14ac:dyDescent="0.3">
      <c r="A81" s="258" t="s">
        <v>15</v>
      </c>
      <c r="B81" s="195"/>
      <c r="C81" s="196"/>
      <c r="D81" s="197" t="s">
        <v>16</v>
      </c>
      <c r="E81" s="177"/>
      <c r="F81" s="178"/>
      <c r="G81" s="80">
        <v>-600000</v>
      </c>
    </row>
    <row r="82" spans="1:7" x14ac:dyDescent="0.3">
      <c r="A82" s="249"/>
      <c r="B82" s="250"/>
      <c r="C82" s="251"/>
      <c r="D82" s="245"/>
      <c r="E82" s="246"/>
      <c r="F82" s="247"/>
      <c r="G82" s="90">
        <f>SUM(G78:G81)</f>
        <v>16105516.710000001</v>
      </c>
    </row>
    <row r="83" spans="1:7" x14ac:dyDescent="0.3">
      <c r="A83" s="252" t="s">
        <v>74</v>
      </c>
      <c r="B83" s="253"/>
      <c r="C83" s="254"/>
      <c r="D83" s="255" t="s">
        <v>75</v>
      </c>
      <c r="E83" s="256"/>
      <c r="F83" s="257"/>
      <c r="G83" s="91">
        <v>630289</v>
      </c>
    </row>
    <row r="84" spans="1:7" x14ac:dyDescent="0.3">
      <c r="A84" s="249"/>
      <c r="B84" s="250"/>
      <c r="C84" s="251"/>
      <c r="D84" s="245"/>
      <c r="E84" s="246"/>
      <c r="F84" s="247"/>
      <c r="G84" s="90">
        <f>SUM(G82:G83)</f>
        <v>16735805.710000001</v>
      </c>
    </row>
    <row r="85" spans="1:7" x14ac:dyDescent="0.3">
      <c r="A85" s="258" t="s">
        <v>76</v>
      </c>
      <c r="B85" s="195"/>
      <c r="C85" s="196"/>
      <c r="D85" s="259" t="s">
        <v>77</v>
      </c>
      <c r="E85" s="260"/>
      <c r="F85" s="261"/>
      <c r="G85" s="92">
        <v>-745600</v>
      </c>
    </row>
    <row r="86" spans="1:7" x14ac:dyDescent="0.3">
      <c r="A86" s="258" t="s">
        <v>76</v>
      </c>
      <c r="B86" s="195"/>
      <c r="C86" s="196"/>
      <c r="D86" s="259" t="s">
        <v>78</v>
      </c>
      <c r="E86" s="260"/>
      <c r="F86" s="261"/>
      <c r="G86" s="92">
        <v>240180</v>
      </c>
    </row>
    <row r="87" spans="1:7" x14ac:dyDescent="0.3">
      <c r="A87" s="175"/>
      <c r="B87" s="175"/>
      <c r="C87" s="175"/>
      <c r="D87" s="175"/>
      <c r="E87" s="175"/>
      <c r="F87" s="175"/>
      <c r="G87" s="85">
        <f>SUM(G84:G86)</f>
        <v>16230385.710000001</v>
      </c>
    </row>
    <row r="88" spans="1:7" x14ac:dyDescent="0.3">
      <c r="A88" s="175"/>
      <c r="B88" s="175"/>
      <c r="C88" s="175"/>
      <c r="D88" s="175"/>
      <c r="E88" s="175"/>
      <c r="F88" s="175"/>
      <c r="G88" s="85"/>
    </row>
    <row r="89" spans="1:7" x14ac:dyDescent="0.3">
      <c r="A89" s="249"/>
      <c r="B89" s="250"/>
      <c r="C89" s="251"/>
      <c r="D89" s="175"/>
      <c r="E89" s="175"/>
      <c r="F89" s="176"/>
      <c r="G89" s="85"/>
    </row>
    <row r="90" spans="1:7" x14ac:dyDescent="0.3">
      <c r="G90" s="86"/>
    </row>
    <row r="91" spans="1:7" x14ac:dyDescent="0.3">
      <c r="A91" s="229" t="s">
        <v>79</v>
      </c>
      <c r="B91" s="229"/>
      <c r="C91" s="229"/>
      <c r="D91" s="229"/>
      <c r="E91" s="229"/>
      <c r="F91" s="229"/>
      <c r="G91" s="81">
        <f>+G62</f>
        <v>1266524.8</v>
      </c>
    </row>
    <row r="92" spans="1:7" x14ac:dyDescent="0.3">
      <c r="A92" s="229" t="s">
        <v>80</v>
      </c>
      <c r="B92" s="229"/>
      <c r="C92" s="229"/>
      <c r="D92" s="229"/>
      <c r="E92" s="229"/>
      <c r="F92" s="229"/>
      <c r="G92" s="81">
        <f>SUM(G87)</f>
        <v>16230385.710000001</v>
      </c>
    </row>
    <row r="93" spans="1:7" x14ac:dyDescent="0.3">
      <c r="A93" s="229" t="s">
        <v>535</v>
      </c>
      <c r="B93" s="229"/>
      <c r="C93" s="229"/>
      <c r="D93" s="229"/>
      <c r="E93" s="229"/>
      <c r="F93" s="229"/>
      <c r="G93" s="81">
        <f>SUM(G91:G92)</f>
        <v>17496910.510000002</v>
      </c>
    </row>
    <row r="94" spans="1:7" ht="17.25" thickBot="1" x14ac:dyDescent="0.35"/>
    <row r="95" spans="1:7" ht="18.75" x14ac:dyDescent="0.3">
      <c r="A95" s="262" t="s">
        <v>0</v>
      </c>
      <c r="B95" s="263"/>
      <c r="C95" s="263"/>
      <c r="D95" s="263"/>
      <c r="E95" s="263"/>
      <c r="F95" s="263"/>
      <c r="G95" s="264"/>
    </row>
    <row r="96" spans="1:7" x14ac:dyDescent="0.3">
      <c r="A96" s="265" t="s">
        <v>1</v>
      </c>
      <c r="B96" s="266"/>
      <c r="C96" s="266"/>
      <c r="D96" s="266"/>
      <c r="E96" s="266"/>
      <c r="F96" s="266"/>
      <c r="G96" s="267"/>
    </row>
    <row r="97" spans="1:7" x14ac:dyDescent="0.3">
      <c r="A97" s="268" t="s">
        <v>81</v>
      </c>
      <c r="B97" s="269"/>
      <c r="C97" s="269"/>
      <c r="D97" s="269"/>
      <c r="E97" s="269"/>
      <c r="F97" s="269"/>
      <c r="G97" s="270"/>
    </row>
    <row r="98" spans="1:7" ht="17.25" thickBot="1" x14ac:dyDescent="0.35">
      <c r="A98" s="271" t="s">
        <v>491</v>
      </c>
      <c r="B98" s="272"/>
      <c r="C98" s="272"/>
      <c r="D98" s="272"/>
      <c r="E98" s="272"/>
      <c r="F98" s="272"/>
      <c r="G98" s="273"/>
    </row>
    <row r="99" spans="1:7" x14ac:dyDescent="0.3">
      <c r="F99" s="93"/>
    </row>
    <row r="100" spans="1:7" x14ac:dyDescent="0.3">
      <c r="A100" s="274" t="s">
        <v>4</v>
      </c>
      <c r="B100" s="274"/>
      <c r="C100" s="274"/>
      <c r="D100" s="274" t="s">
        <v>5</v>
      </c>
      <c r="E100" s="274"/>
      <c r="F100" s="274"/>
      <c r="G100" s="94" t="s">
        <v>6</v>
      </c>
    </row>
    <row r="101" spans="1:7" x14ac:dyDescent="0.3">
      <c r="A101" s="278" t="s">
        <v>83</v>
      </c>
      <c r="B101" s="279"/>
      <c r="C101" s="280"/>
      <c r="D101" s="278" t="s">
        <v>84</v>
      </c>
      <c r="E101" s="279"/>
      <c r="F101" s="280"/>
      <c r="G101" s="95">
        <v>566922.6</v>
      </c>
    </row>
    <row r="102" spans="1:7" x14ac:dyDescent="0.3">
      <c r="A102" s="281" t="s">
        <v>85</v>
      </c>
      <c r="B102" s="282"/>
      <c r="C102" s="283"/>
      <c r="D102" s="275" t="s">
        <v>86</v>
      </c>
      <c r="E102" s="276"/>
      <c r="F102" s="277"/>
      <c r="G102" s="96">
        <v>160268</v>
      </c>
    </row>
    <row r="103" spans="1:7" x14ac:dyDescent="0.3">
      <c r="A103" s="275" t="s">
        <v>87</v>
      </c>
      <c r="B103" s="276"/>
      <c r="C103" s="277"/>
      <c r="D103" s="275" t="s">
        <v>88</v>
      </c>
      <c r="E103" s="276"/>
      <c r="F103" s="277"/>
      <c r="G103" s="96">
        <v>132663.12</v>
      </c>
    </row>
    <row r="104" spans="1:7" x14ac:dyDescent="0.3">
      <c r="A104" s="275" t="s">
        <v>89</v>
      </c>
      <c r="B104" s="276"/>
      <c r="C104" s="277"/>
      <c r="D104" s="275" t="s">
        <v>90</v>
      </c>
      <c r="E104" s="276"/>
      <c r="F104" s="277"/>
      <c r="G104" s="96">
        <v>179023.68</v>
      </c>
    </row>
    <row r="105" spans="1:7" x14ac:dyDescent="0.3">
      <c r="A105" s="275" t="s">
        <v>91</v>
      </c>
      <c r="B105" s="276"/>
      <c r="C105" s="277"/>
      <c r="D105" s="275" t="s">
        <v>90</v>
      </c>
      <c r="E105" s="276"/>
      <c r="F105" s="277"/>
      <c r="G105" s="96">
        <v>359616.61</v>
      </c>
    </row>
    <row r="106" spans="1:7" x14ac:dyDescent="0.3">
      <c r="A106" s="275" t="s">
        <v>92</v>
      </c>
      <c r="B106" s="276"/>
      <c r="C106" s="277"/>
      <c r="D106" s="275" t="s">
        <v>8</v>
      </c>
      <c r="E106" s="276"/>
      <c r="F106" s="277"/>
      <c r="G106" s="96">
        <v>100000</v>
      </c>
    </row>
    <row r="107" spans="1:7" x14ac:dyDescent="0.3">
      <c r="A107" s="287" t="s">
        <v>93</v>
      </c>
      <c r="B107" s="287"/>
      <c r="C107" s="287"/>
      <c r="D107" s="275" t="s">
        <v>94</v>
      </c>
      <c r="E107" s="276"/>
      <c r="F107" s="277"/>
      <c r="G107" s="96">
        <v>188241.84</v>
      </c>
    </row>
    <row r="108" spans="1:7" x14ac:dyDescent="0.3">
      <c r="A108" s="288" t="s">
        <v>95</v>
      </c>
      <c r="B108" s="289"/>
      <c r="C108" s="290"/>
      <c r="D108" s="275" t="s">
        <v>96</v>
      </c>
      <c r="E108" s="276"/>
      <c r="F108" s="277"/>
      <c r="G108" s="96">
        <v>441858</v>
      </c>
    </row>
    <row r="109" spans="1:7" x14ac:dyDescent="0.3">
      <c r="A109" s="275" t="s">
        <v>97</v>
      </c>
      <c r="B109" s="276"/>
      <c r="C109" s="277"/>
      <c r="D109" s="275" t="s">
        <v>90</v>
      </c>
      <c r="E109" s="276"/>
      <c r="F109" s="277"/>
      <c r="G109" s="96">
        <v>861922.65</v>
      </c>
    </row>
    <row r="110" spans="1:7" x14ac:dyDescent="0.3">
      <c r="A110" s="275" t="s">
        <v>98</v>
      </c>
      <c r="B110" s="276"/>
      <c r="C110" s="277"/>
      <c r="D110" s="275" t="s">
        <v>99</v>
      </c>
      <c r="E110" s="276"/>
      <c r="F110" s="277"/>
      <c r="G110" s="96">
        <v>2465375.48</v>
      </c>
    </row>
    <row r="111" spans="1:7" x14ac:dyDescent="0.3">
      <c r="A111" s="275" t="s">
        <v>100</v>
      </c>
      <c r="B111" s="276"/>
      <c r="C111" s="277"/>
      <c r="D111" s="275" t="s">
        <v>101</v>
      </c>
      <c r="E111" s="276"/>
      <c r="F111" s="277"/>
      <c r="G111" s="96"/>
    </row>
    <row r="112" spans="1:7" x14ac:dyDescent="0.3">
      <c r="A112" s="284" t="s">
        <v>102</v>
      </c>
      <c r="B112" s="285"/>
      <c r="C112" s="286"/>
      <c r="D112" s="284" t="s">
        <v>103</v>
      </c>
      <c r="E112" s="285"/>
      <c r="F112" s="286"/>
      <c r="G112" s="97">
        <v>31427.7</v>
      </c>
    </row>
    <row r="113" spans="1:7" x14ac:dyDescent="0.3">
      <c r="A113" s="291" t="s">
        <v>104</v>
      </c>
      <c r="B113" s="292"/>
      <c r="C113" s="293"/>
      <c r="D113" s="291" t="s">
        <v>86</v>
      </c>
      <c r="E113" s="292"/>
      <c r="F113" s="293"/>
      <c r="G113" s="97">
        <v>201816.74</v>
      </c>
    </row>
    <row r="114" spans="1:7" x14ac:dyDescent="0.3">
      <c r="A114" s="291" t="s">
        <v>105</v>
      </c>
      <c r="B114" s="292"/>
      <c r="C114" s="293"/>
      <c r="D114" s="291" t="s">
        <v>106</v>
      </c>
      <c r="E114" s="292"/>
      <c r="F114" s="293"/>
      <c r="G114" s="97">
        <v>117288</v>
      </c>
    </row>
    <row r="115" spans="1:7" x14ac:dyDescent="0.3">
      <c r="A115" s="291" t="s">
        <v>98</v>
      </c>
      <c r="B115" s="292"/>
      <c r="C115" s="293"/>
      <c r="D115" s="291" t="s">
        <v>107</v>
      </c>
      <c r="E115" s="292"/>
      <c r="F115" s="293"/>
      <c r="G115" s="97">
        <v>1599685.7</v>
      </c>
    </row>
    <row r="116" spans="1:7" x14ac:dyDescent="0.3">
      <c r="A116" s="291" t="s">
        <v>108</v>
      </c>
      <c r="B116" s="292"/>
      <c r="C116" s="293"/>
      <c r="D116" s="291" t="s">
        <v>88</v>
      </c>
      <c r="E116" s="292"/>
      <c r="F116" s="293"/>
      <c r="G116" s="97">
        <v>84004.64</v>
      </c>
    </row>
    <row r="117" spans="1:7" x14ac:dyDescent="0.3">
      <c r="A117" s="291" t="s">
        <v>109</v>
      </c>
      <c r="B117" s="292"/>
      <c r="C117" s="293"/>
      <c r="D117" s="291" t="s">
        <v>110</v>
      </c>
      <c r="E117" s="292"/>
      <c r="F117" s="293"/>
      <c r="G117" s="97">
        <v>90029.9</v>
      </c>
    </row>
    <row r="118" spans="1:7" x14ac:dyDescent="0.3">
      <c r="A118" s="291" t="s">
        <v>111</v>
      </c>
      <c r="B118" s="292"/>
      <c r="C118" s="293"/>
      <c r="D118" s="291"/>
      <c r="E118" s="292"/>
      <c r="F118" s="293"/>
      <c r="G118" s="97">
        <v>58550.73</v>
      </c>
    </row>
    <row r="119" spans="1:7" x14ac:dyDescent="0.3">
      <c r="A119" s="291"/>
      <c r="B119" s="292"/>
      <c r="C119" s="293"/>
      <c r="D119" s="291" t="s">
        <v>112</v>
      </c>
      <c r="E119" s="292"/>
      <c r="F119" s="293"/>
      <c r="G119" s="97"/>
    </row>
    <row r="120" spans="1:7" x14ac:dyDescent="0.3">
      <c r="A120" s="291" t="s">
        <v>113</v>
      </c>
      <c r="B120" s="292"/>
      <c r="C120" s="293"/>
      <c r="D120" s="291"/>
      <c r="E120" s="292"/>
      <c r="F120" s="293"/>
      <c r="G120" s="97">
        <v>52409.919999999998</v>
      </c>
    </row>
    <row r="121" spans="1:7" x14ac:dyDescent="0.3">
      <c r="A121" s="287" t="s">
        <v>114</v>
      </c>
      <c r="B121" s="287"/>
      <c r="C121" s="287"/>
      <c r="D121" s="297" t="s">
        <v>115</v>
      </c>
      <c r="E121" s="298"/>
      <c r="F121" s="299"/>
      <c r="G121" s="97">
        <v>160384.49</v>
      </c>
    </row>
    <row r="122" spans="1:7" x14ac:dyDescent="0.3">
      <c r="A122" s="291" t="s">
        <v>113</v>
      </c>
      <c r="B122" s="292"/>
      <c r="C122" s="293"/>
      <c r="D122" s="291" t="s">
        <v>116</v>
      </c>
      <c r="E122" s="292"/>
      <c r="F122" s="293"/>
      <c r="G122" s="97">
        <v>612166</v>
      </c>
    </row>
    <row r="123" spans="1:7" x14ac:dyDescent="0.3">
      <c r="A123" s="291" t="s">
        <v>117</v>
      </c>
      <c r="B123" s="292"/>
      <c r="C123" s="293"/>
      <c r="D123" s="291" t="s">
        <v>118</v>
      </c>
      <c r="E123" s="292"/>
      <c r="F123" s="293"/>
      <c r="G123" s="97">
        <v>12475</v>
      </c>
    </row>
    <row r="124" spans="1:7" x14ac:dyDescent="0.3">
      <c r="A124" s="294" t="s">
        <v>119</v>
      </c>
      <c r="B124" s="295"/>
      <c r="C124" s="296"/>
      <c r="D124" s="291" t="s">
        <v>120</v>
      </c>
      <c r="E124" s="292"/>
      <c r="F124" s="293"/>
      <c r="G124" s="94">
        <v>115000</v>
      </c>
    </row>
    <row r="125" spans="1:7" x14ac:dyDescent="0.3">
      <c r="A125" s="291" t="s">
        <v>121</v>
      </c>
      <c r="B125" s="292"/>
      <c r="C125" s="293"/>
      <c r="D125" s="291" t="s">
        <v>122</v>
      </c>
      <c r="E125" s="292"/>
      <c r="F125" s="293"/>
      <c r="G125" s="94">
        <v>52500</v>
      </c>
    </row>
    <row r="126" spans="1:7" x14ac:dyDescent="0.3">
      <c r="A126" s="300" t="s">
        <v>123</v>
      </c>
      <c r="B126" s="301"/>
      <c r="C126" s="302"/>
      <c r="D126" s="291" t="s">
        <v>124</v>
      </c>
      <c r="E126" s="292"/>
      <c r="F126" s="293"/>
      <c r="G126" s="94">
        <v>115530.1</v>
      </c>
    </row>
    <row r="127" spans="1:7" x14ac:dyDescent="0.3">
      <c r="A127" s="300" t="s">
        <v>125</v>
      </c>
      <c r="B127" s="301"/>
      <c r="C127" s="302"/>
      <c r="D127" s="291" t="s">
        <v>126</v>
      </c>
      <c r="E127" s="292"/>
      <c r="F127" s="293"/>
      <c r="G127" s="94">
        <v>733985.02</v>
      </c>
    </row>
    <row r="128" spans="1:7" x14ac:dyDescent="0.3">
      <c r="A128" s="300" t="s">
        <v>127</v>
      </c>
      <c r="B128" s="301"/>
      <c r="C128" s="302"/>
      <c r="D128" s="291" t="s">
        <v>128</v>
      </c>
      <c r="E128" s="292"/>
      <c r="F128" s="293"/>
      <c r="G128" s="94">
        <v>62950</v>
      </c>
    </row>
    <row r="129" spans="1:7" x14ac:dyDescent="0.3">
      <c r="A129" s="300" t="s">
        <v>129</v>
      </c>
      <c r="B129" s="301"/>
      <c r="C129" s="302"/>
      <c r="D129" s="291" t="s">
        <v>103</v>
      </c>
      <c r="E129" s="292"/>
      <c r="F129" s="293"/>
      <c r="G129" s="94">
        <v>5775</v>
      </c>
    </row>
    <row r="130" spans="1:7" x14ac:dyDescent="0.3">
      <c r="A130" s="303" t="s">
        <v>130</v>
      </c>
      <c r="B130" s="304"/>
      <c r="C130" s="305"/>
      <c r="D130" s="294" t="s">
        <v>131</v>
      </c>
      <c r="E130" s="295"/>
      <c r="F130" s="296"/>
      <c r="G130" s="94">
        <v>520008.21</v>
      </c>
    </row>
    <row r="131" spans="1:7" x14ac:dyDescent="0.3">
      <c r="A131" s="300" t="s">
        <v>132</v>
      </c>
      <c r="B131" s="301"/>
      <c r="C131" s="302"/>
      <c r="D131" s="291" t="s">
        <v>133</v>
      </c>
      <c r="E131" s="292"/>
      <c r="F131" s="293"/>
      <c r="G131" s="94">
        <v>142590</v>
      </c>
    </row>
    <row r="132" spans="1:7" x14ac:dyDescent="0.3">
      <c r="A132" s="300" t="s">
        <v>134</v>
      </c>
      <c r="B132" s="301"/>
      <c r="C132" s="302"/>
      <c r="D132" s="291" t="s">
        <v>135</v>
      </c>
      <c r="E132" s="292"/>
      <c r="F132" s="293"/>
      <c r="G132" s="94">
        <v>33681.25</v>
      </c>
    </row>
    <row r="133" spans="1:7" x14ac:dyDescent="0.3">
      <c r="A133" s="312" t="s">
        <v>136</v>
      </c>
      <c r="B133" s="313"/>
      <c r="C133" s="314"/>
      <c r="D133" s="294" t="s">
        <v>137</v>
      </c>
      <c r="E133" s="295"/>
      <c r="F133" s="296"/>
      <c r="G133" s="94">
        <v>804854.28</v>
      </c>
    </row>
    <row r="134" spans="1:7" x14ac:dyDescent="0.3">
      <c r="A134" s="306" t="s">
        <v>138</v>
      </c>
      <c r="B134" s="307"/>
      <c r="C134" s="308"/>
      <c r="D134" s="309" t="s">
        <v>139</v>
      </c>
      <c r="E134" s="310"/>
      <c r="F134" s="311"/>
      <c r="G134" s="94">
        <v>90000</v>
      </c>
    </row>
    <row r="135" spans="1:7" x14ac:dyDescent="0.3">
      <c r="A135" s="306" t="s">
        <v>140</v>
      </c>
      <c r="B135" s="307"/>
      <c r="C135" s="308"/>
      <c r="D135" s="309" t="s">
        <v>141</v>
      </c>
      <c r="E135" s="310"/>
      <c r="F135" s="311"/>
      <c r="G135" s="94">
        <v>69000</v>
      </c>
    </row>
    <row r="136" spans="1:7" x14ac:dyDescent="0.3">
      <c r="A136" s="300" t="s">
        <v>100</v>
      </c>
      <c r="B136" s="301"/>
      <c r="C136" s="302"/>
      <c r="D136" s="291" t="s">
        <v>142</v>
      </c>
      <c r="E136" s="292"/>
      <c r="F136" s="293"/>
      <c r="G136" s="94">
        <v>1936715.37</v>
      </c>
    </row>
    <row r="137" spans="1:7" x14ac:dyDescent="0.3">
      <c r="A137" s="315" t="s">
        <v>143</v>
      </c>
      <c r="B137" s="316"/>
      <c r="C137" s="317"/>
      <c r="D137" s="291" t="s">
        <v>144</v>
      </c>
      <c r="E137" s="292"/>
      <c r="F137" s="293"/>
      <c r="G137" s="94">
        <v>80800</v>
      </c>
    </row>
    <row r="138" spans="1:7" x14ac:dyDescent="0.3">
      <c r="A138" s="318" t="s">
        <v>145</v>
      </c>
      <c r="B138" s="319"/>
      <c r="C138" s="320"/>
      <c r="D138" s="321" t="s">
        <v>146</v>
      </c>
      <c r="E138" s="322"/>
      <c r="F138" s="323"/>
      <c r="G138" s="94">
        <v>171964</v>
      </c>
    </row>
    <row r="139" spans="1:7" x14ac:dyDescent="0.3">
      <c r="A139" s="324" t="s">
        <v>52</v>
      </c>
      <c r="B139" s="324"/>
      <c r="C139" s="324"/>
      <c r="D139" s="324"/>
      <c r="E139" s="324"/>
      <c r="F139" s="324"/>
      <c r="G139" s="98">
        <f>SUM(G101:G138)</f>
        <v>13411484.030000001</v>
      </c>
    </row>
    <row r="140" spans="1:7" x14ac:dyDescent="0.3">
      <c r="A140" s="278"/>
      <c r="B140" s="279"/>
      <c r="C140" s="279"/>
      <c r="D140" s="279"/>
      <c r="E140" s="279"/>
      <c r="F140" s="280"/>
      <c r="G140" s="95"/>
    </row>
    <row r="141" spans="1:7" x14ac:dyDescent="0.3">
      <c r="A141" s="274" t="s">
        <v>53</v>
      </c>
      <c r="B141" s="274"/>
      <c r="C141" s="274"/>
      <c r="D141" s="274"/>
      <c r="E141" s="274"/>
      <c r="F141" s="274"/>
      <c r="G141" s="96"/>
    </row>
    <row r="142" spans="1:7" x14ac:dyDescent="0.3">
      <c r="A142" s="274" t="s">
        <v>147</v>
      </c>
      <c r="B142" s="274"/>
      <c r="C142" s="274"/>
      <c r="D142" s="274"/>
      <c r="E142" s="274"/>
      <c r="F142" s="274"/>
      <c r="G142" s="96">
        <v>2597585.38</v>
      </c>
    </row>
    <row r="143" spans="1:7" x14ac:dyDescent="0.3">
      <c r="A143" s="274" t="s">
        <v>148</v>
      </c>
      <c r="B143" s="274"/>
      <c r="C143" s="274"/>
      <c r="D143" s="274"/>
      <c r="E143" s="274"/>
      <c r="F143" s="274"/>
      <c r="G143" s="96">
        <v>292931.12</v>
      </c>
    </row>
    <row r="144" spans="1:7" x14ac:dyDescent="0.3">
      <c r="A144" s="274" t="s">
        <v>149</v>
      </c>
      <c r="B144" s="274"/>
      <c r="C144" s="274"/>
      <c r="D144" s="274"/>
      <c r="E144" s="274"/>
      <c r="F144" s="274"/>
      <c r="G144" s="96">
        <v>434537.08</v>
      </c>
    </row>
    <row r="145" spans="1:7" x14ac:dyDescent="0.3">
      <c r="A145" s="274" t="s">
        <v>150</v>
      </c>
      <c r="B145" s="274"/>
      <c r="C145" s="274"/>
      <c r="D145" s="274"/>
      <c r="E145" s="274"/>
      <c r="F145" s="274"/>
      <c r="G145" s="96">
        <f>SUM(G117+G118)</f>
        <v>148580.63</v>
      </c>
    </row>
    <row r="146" spans="1:7" x14ac:dyDescent="0.3">
      <c r="A146" s="274" t="s">
        <v>151</v>
      </c>
      <c r="B146" s="274"/>
      <c r="C146" s="274"/>
      <c r="D146" s="274"/>
      <c r="E146" s="274"/>
      <c r="F146" s="274"/>
      <c r="G146" s="96">
        <f>SUM(G120:G135)</f>
        <v>3583309.2700000005</v>
      </c>
    </row>
    <row r="147" spans="1:7" x14ac:dyDescent="0.3">
      <c r="A147" s="274" t="s">
        <v>152</v>
      </c>
      <c r="B147" s="274"/>
      <c r="C147" s="274"/>
      <c r="D147" s="274"/>
      <c r="E147" s="274"/>
      <c r="F147" s="274"/>
      <c r="G147" s="97">
        <v>100000</v>
      </c>
    </row>
    <row r="148" spans="1:7" x14ac:dyDescent="0.3">
      <c r="A148" s="291" t="s">
        <v>153</v>
      </c>
      <c r="B148" s="292"/>
      <c r="C148" s="292"/>
      <c r="D148" s="292"/>
      <c r="E148" s="292"/>
      <c r="F148" s="293"/>
      <c r="G148" s="97">
        <f>+G110</f>
        <v>2465375.48</v>
      </c>
    </row>
    <row r="149" spans="1:7" x14ac:dyDescent="0.3">
      <c r="A149" s="291" t="s">
        <v>154</v>
      </c>
      <c r="B149" s="292"/>
      <c r="C149" s="292"/>
      <c r="D149" s="292"/>
      <c r="E149" s="292"/>
      <c r="F149" s="293"/>
      <c r="G149" s="97">
        <v>2189479.37</v>
      </c>
    </row>
    <row r="150" spans="1:7" x14ac:dyDescent="0.3">
      <c r="A150" s="291" t="s">
        <v>155</v>
      </c>
      <c r="B150" s="292"/>
      <c r="C150" s="292"/>
      <c r="D150" s="292"/>
      <c r="E150" s="292"/>
      <c r="F150" s="293"/>
      <c r="G150" s="97">
        <f>+G115</f>
        <v>1599685.7</v>
      </c>
    </row>
    <row r="151" spans="1:7" x14ac:dyDescent="0.3">
      <c r="A151" s="324" t="s">
        <v>156</v>
      </c>
      <c r="B151" s="324"/>
      <c r="C151" s="324"/>
      <c r="D151" s="324"/>
      <c r="E151" s="324"/>
      <c r="F151" s="324"/>
      <c r="G151" s="99">
        <f>SUM(G142:G150)</f>
        <v>13411484.030000001</v>
      </c>
    </row>
    <row r="152" spans="1:7" ht="17.25" thickBot="1" x14ac:dyDescent="0.35">
      <c r="A152" s="100"/>
      <c r="B152" s="100"/>
      <c r="C152" s="100"/>
      <c r="D152" s="100"/>
      <c r="E152" s="325"/>
      <c r="F152" s="326"/>
      <c r="G152" s="327"/>
    </row>
    <row r="153" spans="1:7" ht="18.75" x14ac:dyDescent="0.3">
      <c r="A153" s="262" t="s">
        <v>0</v>
      </c>
      <c r="B153" s="263"/>
      <c r="C153" s="263"/>
      <c r="D153" s="263"/>
      <c r="E153" s="263"/>
      <c r="F153" s="263"/>
      <c r="G153" s="264"/>
    </row>
    <row r="154" spans="1:7" x14ac:dyDescent="0.3">
      <c r="A154" s="265" t="s">
        <v>1</v>
      </c>
      <c r="B154" s="266"/>
      <c r="C154" s="266"/>
      <c r="D154" s="266"/>
      <c r="E154" s="266"/>
      <c r="F154" s="266"/>
      <c r="G154" s="267"/>
    </row>
    <row r="155" spans="1:7" x14ac:dyDescent="0.3">
      <c r="A155" s="268" t="s">
        <v>81</v>
      </c>
      <c r="B155" s="269"/>
      <c r="C155" s="269"/>
      <c r="D155" s="269"/>
      <c r="E155" s="269"/>
      <c r="F155" s="269"/>
      <c r="G155" s="270"/>
    </row>
    <row r="156" spans="1:7" ht="17.25" thickBot="1" x14ac:dyDescent="0.35">
      <c r="A156" s="271" t="s">
        <v>82</v>
      </c>
      <c r="B156" s="272"/>
      <c r="C156" s="272"/>
      <c r="D156" s="272"/>
      <c r="E156" s="272"/>
      <c r="F156" s="272"/>
      <c r="G156" s="273"/>
    </row>
    <row r="157" spans="1:7" x14ac:dyDescent="0.3">
      <c r="F157" s="93"/>
    </row>
    <row r="158" spans="1:7" x14ac:dyDescent="0.3">
      <c r="A158" s="324" t="s">
        <v>4</v>
      </c>
      <c r="B158" s="324"/>
      <c r="C158" s="324"/>
      <c r="D158" s="324" t="s">
        <v>5</v>
      </c>
      <c r="E158" s="324"/>
      <c r="F158" s="324"/>
      <c r="G158" s="99" t="s">
        <v>6</v>
      </c>
    </row>
    <row r="159" spans="1:7" x14ac:dyDescent="0.3">
      <c r="A159" s="324" t="s">
        <v>157</v>
      </c>
      <c r="B159" s="324"/>
      <c r="C159" s="324"/>
      <c r="D159" s="324"/>
      <c r="E159" s="324"/>
      <c r="F159" s="324"/>
      <c r="G159" s="324"/>
    </row>
    <row r="160" spans="1:7" x14ac:dyDescent="0.3">
      <c r="A160" s="329" t="s">
        <v>158</v>
      </c>
      <c r="B160" s="329"/>
      <c r="C160" s="329"/>
      <c r="D160" s="329"/>
      <c r="E160" s="329"/>
      <c r="F160" s="329"/>
      <c r="G160" s="94">
        <f>+G142</f>
        <v>2597585.38</v>
      </c>
    </row>
    <row r="161" spans="1:7" x14ac:dyDescent="0.3">
      <c r="A161" s="328" t="s">
        <v>159</v>
      </c>
      <c r="B161" s="328"/>
      <c r="C161" s="328"/>
      <c r="D161" s="328" t="s">
        <v>160</v>
      </c>
      <c r="E161" s="328"/>
      <c r="F161" s="328"/>
      <c r="G161" s="94">
        <v>2119945.4</v>
      </c>
    </row>
    <row r="162" spans="1:7" x14ac:dyDescent="0.3">
      <c r="A162" s="330" t="s">
        <v>161</v>
      </c>
      <c r="B162" s="330"/>
      <c r="C162" s="330"/>
      <c r="D162" s="328" t="s">
        <v>144</v>
      </c>
      <c r="E162" s="328"/>
      <c r="F162" s="328"/>
      <c r="G162" s="94">
        <v>3152727.37</v>
      </c>
    </row>
    <row r="163" spans="1:7" x14ac:dyDescent="0.3">
      <c r="A163" s="328" t="s">
        <v>162</v>
      </c>
      <c r="B163" s="328"/>
      <c r="C163" s="328"/>
      <c r="D163" s="328" t="s">
        <v>163</v>
      </c>
      <c r="E163" s="328"/>
      <c r="F163" s="328"/>
      <c r="G163" s="94">
        <v>415260</v>
      </c>
    </row>
    <row r="164" spans="1:7" x14ac:dyDescent="0.3">
      <c r="A164" s="328" t="s">
        <v>164</v>
      </c>
      <c r="B164" s="328"/>
      <c r="C164" s="328"/>
      <c r="D164" s="328" t="s">
        <v>165</v>
      </c>
      <c r="E164" s="328"/>
      <c r="F164" s="328"/>
      <c r="G164" s="101">
        <v>307691.78999999998</v>
      </c>
    </row>
    <row r="165" spans="1:7" x14ac:dyDescent="0.3">
      <c r="A165" s="328" t="s">
        <v>166</v>
      </c>
      <c r="B165" s="328"/>
      <c r="C165" s="328"/>
      <c r="D165" s="328" t="s">
        <v>167</v>
      </c>
      <c r="E165" s="328"/>
      <c r="F165" s="328"/>
      <c r="G165" s="102">
        <v>2239815.25</v>
      </c>
    </row>
    <row r="166" spans="1:7" x14ac:dyDescent="0.3">
      <c r="A166" s="328" t="s">
        <v>166</v>
      </c>
      <c r="B166" s="328"/>
      <c r="C166" s="328"/>
      <c r="D166" s="328" t="s">
        <v>167</v>
      </c>
      <c r="E166" s="328"/>
      <c r="F166" s="328"/>
      <c r="G166" s="94">
        <v>1844555.25</v>
      </c>
    </row>
    <row r="167" spans="1:7" x14ac:dyDescent="0.3">
      <c r="A167" s="274" t="s">
        <v>168</v>
      </c>
      <c r="B167" s="274"/>
      <c r="C167" s="274"/>
      <c r="D167" s="274"/>
      <c r="E167" s="274"/>
      <c r="F167" s="274"/>
      <c r="G167" s="94">
        <f>SUM(G160:G166)</f>
        <v>12677580.439999999</v>
      </c>
    </row>
    <row r="168" spans="1:7" x14ac:dyDescent="0.3">
      <c r="A168" s="328" t="s">
        <v>169</v>
      </c>
      <c r="B168" s="328"/>
      <c r="C168" s="328"/>
      <c r="D168" s="328" t="s">
        <v>170</v>
      </c>
      <c r="E168" s="328"/>
      <c r="F168" s="328"/>
      <c r="G168" s="94">
        <v>362090</v>
      </c>
    </row>
    <row r="169" spans="1:7" x14ac:dyDescent="0.3">
      <c r="A169" s="274" t="s">
        <v>171</v>
      </c>
      <c r="B169" s="274"/>
      <c r="C169" s="274"/>
      <c r="D169" s="328" t="s">
        <v>172</v>
      </c>
      <c r="E169" s="328"/>
      <c r="F169" s="328"/>
      <c r="G169" s="94">
        <v>1478846.53</v>
      </c>
    </row>
    <row r="170" spans="1:7" x14ac:dyDescent="0.3">
      <c r="A170" s="328" t="s">
        <v>173</v>
      </c>
      <c r="B170" s="328"/>
      <c r="C170" s="328"/>
      <c r="D170" s="328" t="s">
        <v>172</v>
      </c>
      <c r="E170" s="328"/>
      <c r="F170" s="328"/>
      <c r="G170" s="102">
        <v>479621.67</v>
      </c>
    </row>
    <row r="171" spans="1:7" x14ac:dyDescent="0.3">
      <c r="A171" s="331" t="s">
        <v>174</v>
      </c>
      <c r="B171" s="331"/>
      <c r="C171" s="331"/>
      <c r="D171" s="332" t="s">
        <v>175</v>
      </c>
      <c r="E171" s="332"/>
      <c r="F171" s="332"/>
      <c r="G171" s="333">
        <v>156421</v>
      </c>
    </row>
    <row r="172" spans="1:7" x14ac:dyDescent="0.3">
      <c r="A172" s="331"/>
      <c r="B172" s="331"/>
      <c r="C172" s="331"/>
      <c r="D172" s="332"/>
      <c r="E172" s="332"/>
      <c r="F172" s="332"/>
      <c r="G172" s="333"/>
    </row>
    <row r="173" spans="1:7" x14ac:dyDescent="0.3">
      <c r="A173" s="334" t="s">
        <v>177</v>
      </c>
      <c r="B173" s="334"/>
      <c r="C173" s="334"/>
      <c r="D173" s="328" t="s">
        <v>178</v>
      </c>
      <c r="E173" s="328"/>
      <c r="F173" s="328"/>
      <c r="G173" s="94">
        <v>171138.88</v>
      </c>
    </row>
    <row r="174" spans="1:7" x14ac:dyDescent="0.3">
      <c r="A174" s="274"/>
      <c r="B174" s="274"/>
      <c r="C174" s="274"/>
      <c r="D174" s="274"/>
      <c r="E174" s="274"/>
      <c r="F174" s="274"/>
      <c r="G174" s="94"/>
    </row>
    <row r="175" spans="1:7" x14ac:dyDescent="0.3">
      <c r="A175" s="274" t="s">
        <v>168</v>
      </c>
      <c r="B175" s="274"/>
      <c r="C175" s="274"/>
      <c r="D175" s="274"/>
      <c r="E175" s="274"/>
      <c r="F175" s="274"/>
      <c r="G175" s="99">
        <f>SUM(G167:G174)</f>
        <v>15325698.52</v>
      </c>
    </row>
    <row r="176" spans="1:7" x14ac:dyDescent="0.3">
      <c r="A176" s="337" t="s">
        <v>176</v>
      </c>
      <c r="B176" s="337"/>
      <c r="C176" s="337"/>
      <c r="D176" s="324" t="s">
        <v>61</v>
      </c>
      <c r="E176" s="324"/>
      <c r="F176" s="324"/>
      <c r="G176" s="94">
        <f>+G143</f>
        <v>292931.12</v>
      </c>
    </row>
    <row r="177" spans="1:7" x14ac:dyDescent="0.3">
      <c r="A177" s="334"/>
      <c r="B177" s="334"/>
      <c r="C177" s="334"/>
      <c r="D177" s="328"/>
      <c r="E177" s="328"/>
      <c r="F177" s="328"/>
      <c r="G177" s="94"/>
    </row>
    <row r="178" spans="1:7" x14ac:dyDescent="0.3">
      <c r="A178" s="328" t="s">
        <v>179</v>
      </c>
      <c r="B178" s="328"/>
      <c r="C178" s="328"/>
      <c r="D178" s="328" t="s">
        <v>170</v>
      </c>
      <c r="E178" s="328"/>
      <c r="F178" s="328"/>
      <c r="G178" s="94">
        <v>1736550.78</v>
      </c>
    </row>
    <row r="179" spans="1:7" x14ac:dyDescent="0.3">
      <c r="A179" s="328" t="s">
        <v>180</v>
      </c>
      <c r="B179" s="328"/>
      <c r="C179" s="328"/>
      <c r="D179" s="328" t="s">
        <v>181</v>
      </c>
      <c r="E179" s="328"/>
      <c r="F179" s="328"/>
      <c r="G179" s="94">
        <v>1996055.79</v>
      </c>
    </row>
    <row r="180" spans="1:7" x14ac:dyDescent="0.3">
      <c r="A180" s="335" t="s">
        <v>182</v>
      </c>
      <c r="B180" s="335"/>
      <c r="C180" s="335"/>
      <c r="D180" s="336" t="s">
        <v>183</v>
      </c>
      <c r="E180" s="336"/>
      <c r="F180" s="336"/>
      <c r="G180" s="94">
        <v>110000</v>
      </c>
    </row>
    <row r="181" spans="1:7" x14ac:dyDescent="0.3">
      <c r="A181" s="338" t="s">
        <v>184</v>
      </c>
      <c r="B181" s="338"/>
      <c r="C181" s="338"/>
      <c r="D181" s="336" t="s">
        <v>183</v>
      </c>
      <c r="E181" s="336"/>
      <c r="F181" s="336"/>
      <c r="G181" s="94">
        <v>88000</v>
      </c>
    </row>
    <row r="182" spans="1:7" x14ac:dyDescent="0.3">
      <c r="A182" s="274" t="s">
        <v>185</v>
      </c>
      <c r="B182" s="274"/>
      <c r="C182" s="274"/>
      <c r="D182" s="274"/>
      <c r="E182" s="274"/>
      <c r="F182" s="274"/>
      <c r="G182" s="99">
        <f>SUM(G176+G178+G180+G181)</f>
        <v>2227481.9</v>
      </c>
    </row>
    <row r="183" spans="1:7" x14ac:dyDescent="0.3">
      <c r="A183" s="328" t="s">
        <v>149</v>
      </c>
      <c r="B183" s="328"/>
      <c r="C183" s="328"/>
      <c r="D183" s="328"/>
      <c r="E183" s="328"/>
      <c r="F183" s="328"/>
      <c r="G183" s="99">
        <f>+G144</f>
        <v>434537.08</v>
      </c>
    </row>
    <row r="184" spans="1:7" x14ac:dyDescent="0.3">
      <c r="A184" s="274" t="s">
        <v>150</v>
      </c>
      <c r="B184" s="274"/>
      <c r="C184" s="274"/>
      <c r="D184" s="274"/>
      <c r="E184" s="274"/>
      <c r="F184" s="274"/>
      <c r="G184" s="99">
        <f>+G145</f>
        <v>148580.63</v>
      </c>
    </row>
    <row r="185" spans="1:7" x14ac:dyDescent="0.3">
      <c r="A185" s="274" t="s">
        <v>151</v>
      </c>
      <c r="B185" s="274"/>
      <c r="C185" s="274"/>
      <c r="D185" s="274"/>
      <c r="E185" s="274"/>
      <c r="F185" s="274"/>
      <c r="G185" s="99">
        <f>SUM(G146+G179+I185)</f>
        <v>5579365.0600000005</v>
      </c>
    </row>
    <row r="186" spans="1:7" x14ac:dyDescent="0.3">
      <c r="A186" s="274" t="s">
        <v>152</v>
      </c>
      <c r="B186" s="274"/>
      <c r="C186" s="274"/>
      <c r="D186" s="274"/>
      <c r="E186" s="274"/>
      <c r="F186" s="274"/>
      <c r="G186" s="99">
        <v>100000</v>
      </c>
    </row>
    <row r="187" spans="1:7" x14ac:dyDescent="0.3">
      <c r="A187" s="274" t="s">
        <v>186</v>
      </c>
      <c r="B187" s="274"/>
      <c r="C187" s="274"/>
      <c r="D187" s="274"/>
      <c r="E187" s="274"/>
      <c r="F187" s="274"/>
      <c r="G187" s="99">
        <f>+G148</f>
        <v>2465375.48</v>
      </c>
    </row>
    <row r="188" spans="1:7" x14ac:dyDescent="0.3">
      <c r="A188" s="274" t="s">
        <v>187</v>
      </c>
      <c r="B188" s="274"/>
      <c r="C188" s="274"/>
      <c r="D188" s="274"/>
      <c r="E188" s="274"/>
      <c r="F188" s="274"/>
      <c r="G188" s="94">
        <v>-224125.05</v>
      </c>
    </row>
    <row r="189" spans="1:7" x14ac:dyDescent="0.3">
      <c r="A189" s="274" t="s">
        <v>168</v>
      </c>
      <c r="B189" s="274"/>
      <c r="C189" s="274"/>
      <c r="D189" s="274"/>
      <c r="E189" s="274"/>
      <c r="F189" s="274"/>
      <c r="G189" s="99">
        <f>SUM(G187:G188)</f>
        <v>2241250.4300000002</v>
      </c>
    </row>
    <row r="190" spans="1:7" x14ac:dyDescent="0.3">
      <c r="A190" s="274" t="s">
        <v>188</v>
      </c>
      <c r="B190" s="274"/>
      <c r="C190" s="274"/>
      <c r="D190" s="274"/>
      <c r="E190" s="274"/>
      <c r="F190" s="274"/>
      <c r="G190" s="99">
        <f>+G149</f>
        <v>2189479.37</v>
      </c>
    </row>
    <row r="191" spans="1:7" x14ac:dyDescent="0.3">
      <c r="A191" s="291" t="s">
        <v>189</v>
      </c>
      <c r="B191" s="292"/>
      <c r="C191" s="292"/>
      <c r="D191" s="292"/>
      <c r="E191" s="292"/>
      <c r="F191" s="293"/>
      <c r="G191" s="99">
        <f>+G150</f>
        <v>1599685.7</v>
      </c>
    </row>
    <row r="192" spans="1:7" x14ac:dyDescent="0.3">
      <c r="A192" s="324" t="s">
        <v>527</v>
      </c>
      <c r="B192" s="324"/>
      <c r="C192" s="324"/>
      <c r="D192" s="324"/>
      <c r="E192" s="324"/>
      <c r="F192" s="324"/>
      <c r="G192" s="99">
        <f>SUM(G175+G182+G183+G184+G185+G186+G189+G190+G191)</f>
        <v>29846078.689999998</v>
      </c>
    </row>
    <row r="193" spans="1:7" ht="17.25" thickBot="1" x14ac:dyDescent="0.35">
      <c r="A193" s="340" t="s">
        <v>528</v>
      </c>
      <c r="B193" s="340"/>
      <c r="C193" s="340"/>
      <c r="D193" s="340"/>
      <c r="E193" s="340"/>
      <c r="F193" s="340"/>
      <c r="G193" s="93">
        <v>29958985.510000002</v>
      </c>
    </row>
    <row r="194" spans="1:7" x14ac:dyDescent="0.3">
      <c r="A194" s="341" t="s">
        <v>0</v>
      </c>
      <c r="B194" s="342"/>
      <c r="C194" s="342"/>
      <c r="D194" s="342"/>
      <c r="E194" s="342"/>
      <c r="F194" s="342"/>
      <c r="G194" s="343"/>
    </row>
    <row r="195" spans="1:7" ht="17.25" thickBot="1" x14ac:dyDescent="0.35">
      <c r="A195" s="344" t="s">
        <v>1</v>
      </c>
      <c r="B195" s="345"/>
      <c r="C195" s="345"/>
      <c r="D195" s="345"/>
      <c r="E195" s="345"/>
      <c r="F195" s="345"/>
      <c r="G195" s="346"/>
    </row>
    <row r="196" spans="1:7" x14ac:dyDescent="0.3">
      <c r="A196" s="341" t="s">
        <v>190</v>
      </c>
      <c r="B196" s="342"/>
      <c r="C196" s="342"/>
      <c r="D196" s="342"/>
      <c r="E196" s="342"/>
      <c r="F196" s="342"/>
      <c r="G196" s="343"/>
    </row>
    <row r="197" spans="1:7" ht="17.25" thickBot="1" x14ac:dyDescent="0.35">
      <c r="A197" s="344" t="s">
        <v>191</v>
      </c>
      <c r="B197" s="345"/>
      <c r="C197" s="345"/>
      <c r="D197" s="345"/>
      <c r="E197" s="345"/>
      <c r="F197" s="345"/>
      <c r="G197" s="346"/>
    </row>
    <row r="198" spans="1:7" x14ac:dyDescent="0.3">
      <c r="A198" s="339" t="s">
        <v>4</v>
      </c>
      <c r="B198" s="339"/>
      <c r="C198" s="339"/>
      <c r="D198" s="339" t="s">
        <v>5</v>
      </c>
      <c r="E198" s="339"/>
      <c r="F198" s="339"/>
      <c r="G198" s="144" t="s">
        <v>6</v>
      </c>
    </row>
    <row r="199" spans="1:7" x14ac:dyDescent="0.3">
      <c r="A199" s="334" t="s">
        <v>192</v>
      </c>
      <c r="B199" s="334"/>
      <c r="C199" s="334"/>
      <c r="D199" s="334" t="s">
        <v>193</v>
      </c>
      <c r="E199" s="334"/>
      <c r="F199" s="334"/>
      <c r="G199" s="104">
        <v>198604.53</v>
      </c>
    </row>
    <row r="200" spans="1:7" x14ac:dyDescent="0.3">
      <c r="A200" s="334" t="s">
        <v>192</v>
      </c>
      <c r="B200" s="334"/>
      <c r="C200" s="334"/>
      <c r="D200" s="334" t="s">
        <v>194</v>
      </c>
      <c r="E200" s="334"/>
      <c r="F200" s="334"/>
      <c r="G200" s="104">
        <v>196380</v>
      </c>
    </row>
    <row r="201" spans="1:7" x14ac:dyDescent="0.3">
      <c r="A201" s="334" t="s">
        <v>192</v>
      </c>
      <c r="B201" s="334"/>
      <c r="C201" s="334"/>
      <c r="D201" s="334" t="s">
        <v>195</v>
      </c>
      <c r="E201" s="334"/>
      <c r="F201" s="334"/>
      <c r="G201" s="104">
        <v>146380</v>
      </c>
    </row>
    <row r="202" spans="1:7" x14ac:dyDescent="0.3">
      <c r="A202" s="334" t="s">
        <v>192</v>
      </c>
      <c r="B202" s="334"/>
      <c r="C202" s="334"/>
      <c r="D202" s="334" t="s">
        <v>196</v>
      </c>
      <c r="E202" s="334"/>
      <c r="F202" s="334"/>
      <c r="G202" s="104">
        <v>35785</v>
      </c>
    </row>
    <row r="203" spans="1:7" x14ac:dyDescent="0.3">
      <c r="A203" s="334" t="s">
        <v>192</v>
      </c>
      <c r="B203" s="334"/>
      <c r="C203" s="334"/>
      <c r="D203" s="334" t="s">
        <v>197</v>
      </c>
      <c r="E203" s="334"/>
      <c r="F203" s="334"/>
      <c r="G203" s="104">
        <v>36580</v>
      </c>
    </row>
    <row r="204" spans="1:7" x14ac:dyDescent="0.3">
      <c r="A204" s="334" t="s">
        <v>192</v>
      </c>
      <c r="B204" s="334"/>
      <c r="C204" s="334"/>
      <c r="D204" s="334" t="s">
        <v>198</v>
      </c>
      <c r="E204" s="334"/>
      <c r="F204" s="334"/>
      <c r="G204" s="104">
        <v>97365</v>
      </c>
    </row>
    <row r="205" spans="1:7" x14ac:dyDescent="0.3">
      <c r="A205" s="334" t="s">
        <v>192</v>
      </c>
      <c r="B205" s="334"/>
      <c r="C205" s="334"/>
      <c r="D205" s="334" t="s">
        <v>199</v>
      </c>
      <c r="E205" s="334"/>
      <c r="F205" s="334"/>
      <c r="G205" s="104">
        <v>118750</v>
      </c>
    </row>
    <row r="206" spans="1:7" x14ac:dyDescent="0.3">
      <c r="A206" s="334" t="s">
        <v>192</v>
      </c>
      <c r="B206" s="334"/>
      <c r="C206" s="334"/>
      <c r="D206" s="334" t="s">
        <v>200</v>
      </c>
      <c r="E206" s="334"/>
      <c r="F206" s="334"/>
      <c r="G206" s="104">
        <v>69541.789999999994</v>
      </c>
    </row>
    <row r="207" spans="1:7" x14ac:dyDescent="0.3">
      <c r="A207" s="334" t="s">
        <v>192</v>
      </c>
      <c r="B207" s="334"/>
      <c r="C207" s="334"/>
      <c r="D207" s="334" t="s">
        <v>201</v>
      </c>
      <c r="E207" s="334"/>
      <c r="F207" s="334"/>
      <c r="G207" s="104">
        <v>96841.38</v>
      </c>
    </row>
    <row r="208" spans="1:7" x14ac:dyDescent="0.3">
      <c r="A208" s="334" t="s">
        <v>192</v>
      </c>
      <c r="B208" s="334"/>
      <c r="C208" s="334"/>
      <c r="D208" s="334" t="s">
        <v>202</v>
      </c>
      <c r="E208" s="334"/>
      <c r="F208" s="334"/>
      <c r="G208" s="104">
        <v>53531.03</v>
      </c>
    </row>
    <row r="209" spans="1:7" x14ac:dyDescent="0.3">
      <c r="A209" s="334" t="s">
        <v>192</v>
      </c>
      <c r="B209" s="334"/>
      <c r="C209" s="334"/>
      <c r="D209" s="334" t="s">
        <v>203</v>
      </c>
      <c r="E209" s="334"/>
      <c r="F209" s="334"/>
      <c r="G209" s="104">
        <v>94016.4</v>
      </c>
    </row>
    <row r="210" spans="1:7" x14ac:dyDescent="0.3">
      <c r="A210" s="334" t="s">
        <v>192</v>
      </c>
      <c r="B210" s="334"/>
      <c r="C210" s="334"/>
      <c r="D210" s="334" t="s">
        <v>204</v>
      </c>
      <c r="E210" s="334"/>
      <c r="F210" s="334"/>
      <c r="G210" s="104">
        <v>94016.4</v>
      </c>
    </row>
    <row r="211" spans="1:7" x14ac:dyDescent="0.3">
      <c r="A211" s="347" t="s">
        <v>205</v>
      </c>
      <c r="B211" s="347"/>
      <c r="C211" s="347"/>
      <c r="D211" s="347"/>
      <c r="E211" s="347"/>
      <c r="F211" s="347">
        <f>SUM(G199:G210)</f>
        <v>1237791.5299999998</v>
      </c>
      <c r="G211" s="348"/>
    </row>
    <row r="212" spans="1:7" x14ac:dyDescent="0.3">
      <c r="A212" s="349" t="s">
        <v>36</v>
      </c>
      <c r="B212" s="350"/>
      <c r="C212" s="350"/>
      <c r="D212" s="350"/>
      <c r="E212" s="350"/>
      <c r="F212" s="350"/>
      <c r="G212" s="105">
        <f>SUM(F211)</f>
        <v>1237791.5299999998</v>
      </c>
    </row>
    <row r="213" spans="1:7" x14ac:dyDescent="0.3">
      <c r="A213" s="334" t="s">
        <v>206</v>
      </c>
      <c r="B213" s="334"/>
      <c r="C213" s="334"/>
      <c r="D213" s="334" t="s">
        <v>207</v>
      </c>
      <c r="E213" s="334"/>
      <c r="F213" s="334"/>
      <c r="G213" s="104">
        <v>85000</v>
      </c>
    </row>
    <row r="214" spans="1:7" x14ac:dyDescent="0.3">
      <c r="A214" s="334" t="s">
        <v>192</v>
      </c>
      <c r="B214" s="334"/>
      <c r="C214" s="334"/>
      <c r="D214" s="334" t="s">
        <v>208</v>
      </c>
      <c r="E214" s="334"/>
      <c r="F214" s="334"/>
      <c r="G214" s="104">
        <v>193001.36</v>
      </c>
    </row>
    <row r="215" spans="1:7" x14ac:dyDescent="0.3">
      <c r="A215" s="351" t="s">
        <v>209</v>
      </c>
      <c r="B215" s="352"/>
      <c r="C215" s="353"/>
      <c r="D215" s="334" t="s">
        <v>210</v>
      </c>
      <c r="E215" s="334"/>
      <c r="F215" s="334"/>
      <c r="G215" s="104">
        <v>61334.54</v>
      </c>
    </row>
    <row r="216" spans="1:7" x14ac:dyDescent="0.3">
      <c r="A216" s="334" t="s">
        <v>211</v>
      </c>
      <c r="B216" s="334"/>
      <c r="C216" s="334"/>
      <c r="D216" s="334" t="s">
        <v>212</v>
      </c>
      <c r="E216" s="334"/>
      <c r="F216" s="334"/>
      <c r="G216" s="104">
        <v>36800</v>
      </c>
    </row>
    <row r="217" spans="1:7" x14ac:dyDescent="0.3">
      <c r="A217" s="334" t="s">
        <v>213</v>
      </c>
      <c r="B217" s="334"/>
      <c r="C217" s="334"/>
      <c r="D217" s="334"/>
      <c r="E217" s="334"/>
      <c r="F217" s="334"/>
      <c r="G217" s="104">
        <v>28832</v>
      </c>
    </row>
    <row r="218" spans="1:7" x14ac:dyDescent="0.3">
      <c r="A218" s="334" t="s">
        <v>214</v>
      </c>
      <c r="B218" s="334"/>
      <c r="C218" s="334"/>
      <c r="D218" s="334" t="s">
        <v>215</v>
      </c>
      <c r="E218" s="334"/>
      <c r="F218" s="334"/>
      <c r="G218" s="104">
        <v>405625.69</v>
      </c>
    </row>
    <row r="219" spans="1:7" x14ac:dyDescent="0.3">
      <c r="A219" s="334" t="s">
        <v>214</v>
      </c>
      <c r="B219" s="334"/>
      <c r="C219" s="334"/>
      <c r="D219" s="334" t="s">
        <v>216</v>
      </c>
      <c r="E219" s="334"/>
      <c r="F219" s="334"/>
      <c r="G219" s="104">
        <v>823390.69</v>
      </c>
    </row>
    <row r="220" spans="1:7" x14ac:dyDescent="0.3">
      <c r="A220" s="334" t="s">
        <v>217</v>
      </c>
      <c r="B220" s="334"/>
      <c r="C220" s="334"/>
      <c r="D220" s="334" t="s">
        <v>218</v>
      </c>
      <c r="E220" s="334"/>
      <c r="F220" s="334"/>
      <c r="G220" s="104">
        <v>652571.68999999994</v>
      </c>
    </row>
    <row r="221" spans="1:7" x14ac:dyDescent="0.3">
      <c r="A221" s="334" t="s">
        <v>214</v>
      </c>
      <c r="B221" s="334"/>
      <c r="C221" s="334"/>
      <c r="D221" s="334" t="s">
        <v>219</v>
      </c>
      <c r="E221" s="334"/>
      <c r="F221" s="334"/>
      <c r="G221" s="104">
        <v>405625.69</v>
      </c>
    </row>
    <row r="222" spans="1:7" x14ac:dyDescent="0.3">
      <c r="A222" s="334" t="s">
        <v>220</v>
      </c>
      <c r="B222" s="334"/>
      <c r="C222" s="334"/>
      <c r="D222" s="334" t="s">
        <v>221</v>
      </c>
      <c r="E222" s="334"/>
      <c r="F222" s="334"/>
      <c r="G222" s="104">
        <v>109257.29</v>
      </c>
    </row>
    <row r="223" spans="1:7" x14ac:dyDescent="0.3">
      <c r="A223" s="334" t="s">
        <v>222</v>
      </c>
      <c r="B223" s="334"/>
      <c r="C223" s="334"/>
      <c r="D223" s="334" t="s">
        <v>223</v>
      </c>
      <c r="E223" s="334"/>
      <c r="F223" s="334"/>
      <c r="G223" s="104">
        <v>71844</v>
      </c>
    </row>
    <row r="224" spans="1:7" x14ac:dyDescent="0.3">
      <c r="A224" s="334" t="s">
        <v>224</v>
      </c>
      <c r="B224" s="334"/>
      <c r="C224" s="334"/>
      <c r="D224" s="334" t="s">
        <v>225</v>
      </c>
      <c r="E224" s="334"/>
      <c r="F224" s="334"/>
      <c r="G224" s="104">
        <v>106904.92</v>
      </c>
    </row>
    <row r="225" spans="1:7" x14ac:dyDescent="0.3">
      <c r="A225" s="334" t="s">
        <v>214</v>
      </c>
      <c r="B225" s="334"/>
      <c r="C225" s="334"/>
      <c r="D225" s="334" t="s">
        <v>226</v>
      </c>
      <c r="E225" s="334"/>
      <c r="F225" s="334"/>
      <c r="G225" s="104">
        <v>64230.5</v>
      </c>
    </row>
    <row r="226" spans="1:7" x14ac:dyDescent="0.3">
      <c r="A226" s="334" t="s">
        <v>214</v>
      </c>
      <c r="B226" s="334"/>
      <c r="C226" s="334"/>
      <c r="D226" s="334" t="s">
        <v>226</v>
      </c>
      <c r="E226" s="334"/>
      <c r="F226" s="334"/>
      <c r="G226" s="104">
        <v>34909</v>
      </c>
    </row>
    <row r="227" spans="1:7" x14ac:dyDescent="0.3">
      <c r="A227" s="334" t="s">
        <v>214</v>
      </c>
      <c r="B227" s="334"/>
      <c r="C227" s="334"/>
      <c r="D227" s="334" t="s">
        <v>227</v>
      </c>
      <c r="E227" s="334"/>
      <c r="F227" s="334"/>
      <c r="G227" s="104">
        <v>80560.5</v>
      </c>
    </row>
    <row r="228" spans="1:7" x14ac:dyDescent="0.3">
      <c r="A228" s="334" t="s">
        <v>228</v>
      </c>
      <c r="B228" s="334"/>
      <c r="C228" s="334"/>
      <c r="D228" s="334" t="s">
        <v>229</v>
      </c>
      <c r="E228" s="334"/>
      <c r="F228" s="334"/>
      <c r="G228" s="104">
        <v>54310.6</v>
      </c>
    </row>
    <row r="229" spans="1:7" x14ac:dyDescent="0.3">
      <c r="A229" s="351" t="s">
        <v>230</v>
      </c>
      <c r="B229" s="352"/>
      <c r="C229" s="353"/>
      <c r="D229" s="354" t="s">
        <v>231</v>
      </c>
      <c r="E229" s="355"/>
      <c r="F229" s="356"/>
      <c r="G229" s="106">
        <v>2780771.12</v>
      </c>
    </row>
    <row r="230" spans="1:7" x14ac:dyDescent="0.3">
      <c r="A230" s="354" t="s">
        <v>232</v>
      </c>
      <c r="B230" s="355"/>
      <c r="C230" s="356"/>
      <c r="D230" s="354" t="s">
        <v>233</v>
      </c>
      <c r="E230" s="355"/>
      <c r="F230" s="356"/>
      <c r="G230" s="104">
        <v>65000</v>
      </c>
    </row>
    <row r="231" spans="1:7" x14ac:dyDescent="0.3">
      <c r="A231" s="354" t="s">
        <v>192</v>
      </c>
      <c r="B231" s="355"/>
      <c r="C231" s="356"/>
      <c r="D231" s="354" t="s">
        <v>234</v>
      </c>
      <c r="E231" s="355"/>
      <c r="F231" s="356"/>
      <c r="G231" s="104">
        <v>357286.42</v>
      </c>
    </row>
    <row r="232" spans="1:7" x14ac:dyDescent="0.3">
      <c r="A232" s="354" t="s">
        <v>235</v>
      </c>
      <c r="B232" s="355"/>
      <c r="C232" s="356"/>
      <c r="D232" s="354" t="s">
        <v>236</v>
      </c>
      <c r="E232" s="355"/>
      <c r="F232" s="356"/>
      <c r="G232" s="104">
        <v>27973</v>
      </c>
    </row>
    <row r="233" spans="1:7" x14ac:dyDescent="0.3">
      <c r="A233" s="358" t="s">
        <v>237</v>
      </c>
      <c r="B233" s="359"/>
      <c r="C233" s="360"/>
      <c r="D233" s="361" t="s">
        <v>238</v>
      </c>
      <c r="E233" s="361"/>
      <c r="F233" s="361"/>
      <c r="G233" s="104">
        <v>3021856.59</v>
      </c>
    </row>
    <row r="234" spans="1:7" x14ac:dyDescent="0.3">
      <c r="A234" s="358" t="s">
        <v>239</v>
      </c>
      <c r="B234" s="359"/>
      <c r="C234" s="360"/>
      <c r="D234" s="361" t="s">
        <v>240</v>
      </c>
      <c r="E234" s="361"/>
      <c r="F234" s="361"/>
      <c r="G234" s="104">
        <v>232878</v>
      </c>
    </row>
    <row r="235" spans="1:7" x14ac:dyDescent="0.3">
      <c r="A235" s="354"/>
      <c r="B235" s="355"/>
      <c r="C235" s="356"/>
      <c r="D235" s="334"/>
      <c r="E235" s="334"/>
      <c r="F235" s="334"/>
      <c r="G235" s="104"/>
    </row>
    <row r="236" spans="1:7" x14ac:dyDescent="0.3">
      <c r="A236" s="354" t="s">
        <v>241</v>
      </c>
      <c r="B236" s="355"/>
      <c r="C236" s="356"/>
      <c r="D236" s="334" t="s">
        <v>242</v>
      </c>
      <c r="E236" s="334"/>
      <c r="F236" s="334"/>
      <c r="G236" s="104">
        <v>4019512.68</v>
      </c>
    </row>
    <row r="237" spans="1:7" x14ac:dyDescent="0.3">
      <c r="A237" s="354" t="s">
        <v>243</v>
      </c>
      <c r="B237" s="355"/>
      <c r="C237" s="356"/>
      <c r="D237" s="357" t="s">
        <v>242</v>
      </c>
      <c r="E237" s="357"/>
      <c r="F237" s="357"/>
      <c r="G237" s="107">
        <v>132960</v>
      </c>
    </row>
    <row r="238" spans="1:7" x14ac:dyDescent="0.3">
      <c r="A238" s="321"/>
      <c r="B238" s="322"/>
      <c r="C238" s="323"/>
      <c r="D238" s="368"/>
      <c r="E238" s="368"/>
      <c r="F238" s="368"/>
      <c r="G238" s="94"/>
    </row>
    <row r="239" spans="1:7" x14ac:dyDescent="0.3">
      <c r="A239" s="337" t="s">
        <v>244</v>
      </c>
      <c r="B239" s="337"/>
      <c r="C239" s="337"/>
      <c r="D239" s="337"/>
      <c r="E239" s="337"/>
      <c r="F239" s="337"/>
      <c r="G239" s="108">
        <f>SUM(G212:G237)</f>
        <v>15090227.809999999</v>
      </c>
    </row>
    <row r="240" spans="1:7" x14ac:dyDescent="0.3">
      <c r="A240" s="369" t="s">
        <v>245</v>
      </c>
      <c r="B240" s="369"/>
      <c r="C240" s="369"/>
      <c r="D240" s="369" t="s">
        <v>135</v>
      </c>
      <c r="E240" s="369"/>
      <c r="F240" s="369"/>
      <c r="G240" s="109">
        <v>2215552.94</v>
      </c>
    </row>
    <row r="241" spans="1:7" x14ac:dyDescent="0.3">
      <c r="A241" s="370" t="s">
        <v>246</v>
      </c>
      <c r="B241" s="371"/>
      <c r="C241" s="372"/>
      <c r="D241" s="369" t="s">
        <v>135</v>
      </c>
      <c r="E241" s="369"/>
      <c r="F241" s="369"/>
      <c r="G241" s="109">
        <v>3859489.97</v>
      </c>
    </row>
    <row r="242" spans="1:7" x14ac:dyDescent="0.3">
      <c r="A242" s="362" t="s">
        <v>247</v>
      </c>
      <c r="B242" s="363"/>
      <c r="C242" s="364"/>
      <c r="D242" s="321" t="s">
        <v>248</v>
      </c>
      <c r="E242" s="322"/>
      <c r="F242" s="323"/>
      <c r="G242" s="110">
        <v>25893</v>
      </c>
    </row>
    <row r="243" spans="1:7" x14ac:dyDescent="0.3">
      <c r="A243" s="312" t="s">
        <v>249</v>
      </c>
      <c r="B243" s="313"/>
      <c r="C243" s="314"/>
      <c r="D243" s="365" t="s">
        <v>250</v>
      </c>
      <c r="E243" s="366"/>
      <c r="F243" s="367"/>
      <c r="G243" s="110">
        <v>13820</v>
      </c>
    </row>
    <row r="244" spans="1:7" x14ac:dyDescent="0.3">
      <c r="A244" s="362" t="s">
        <v>251</v>
      </c>
      <c r="B244" s="363"/>
      <c r="C244" s="364"/>
      <c r="D244" s="321" t="s">
        <v>252</v>
      </c>
      <c r="E244" s="322"/>
      <c r="F244" s="323"/>
      <c r="G244" s="110">
        <v>62155</v>
      </c>
    </row>
    <row r="245" spans="1:7" x14ac:dyDescent="0.3">
      <c r="A245" s="312" t="s">
        <v>253</v>
      </c>
      <c r="B245" s="313"/>
      <c r="C245" s="314"/>
      <c r="D245" s="357" t="s">
        <v>254</v>
      </c>
      <c r="E245" s="357"/>
      <c r="F245" s="357"/>
      <c r="G245" s="111">
        <v>6594.82</v>
      </c>
    </row>
    <row r="246" spans="1:7" x14ac:dyDescent="0.3">
      <c r="A246" s="375" t="s">
        <v>255</v>
      </c>
      <c r="B246" s="376"/>
      <c r="C246" s="376"/>
      <c r="D246" s="357" t="s">
        <v>254</v>
      </c>
      <c r="E246" s="357"/>
      <c r="F246" s="357"/>
      <c r="G246" s="111">
        <v>6594.82</v>
      </c>
    </row>
    <row r="247" spans="1:7" x14ac:dyDescent="0.3">
      <c r="A247" s="377" t="s">
        <v>256</v>
      </c>
      <c r="B247" s="378"/>
      <c r="C247" s="378"/>
      <c r="D247" s="378"/>
      <c r="E247" s="378"/>
      <c r="F247" s="379"/>
      <c r="G247" s="112">
        <f>SUM(G239:G246)</f>
        <v>21280328.359999999</v>
      </c>
    </row>
    <row r="248" spans="1:7" x14ac:dyDescent="0.3">
      <c r="A248" s="287" t="s">
        <v>0</v>
      </c>
      <c r="B248" s="287"/>
      <c r="C248" s="287"/>
      <c r="D248" s="287"/>
      <c r="E248" s="287"/>
      <c r="F248" s="287"/>
      <c r="G248" s="287"/>
    </row>
    <row r="249" spans="1:7" x14ac:dyDescent="0.3">
      <c r="A249" s="287" t="s">
        <v>1</v>
      </c>
      <c r="B249" s="287"/>
      <c r="C249" s="287"/>
      <c r="D249" s="287"/>
      <c r="E249" s="287"/>
      <c r="F249" s="287"/>
      <c r="G249" s="287"/>
    </row>
    <row r="250" spans="1:7" x14ac:dyDescent="0.3">
      <c r="A250" s="287" t="s">
        <v>190</v>
      </c>
      <c r="B250" s="287"/>
      <c r="C250" s="287"/>
      <c r="D250" s="287"/>
      <c r="E250" s="287"/>
      <c r="F250" s="287"/>
      <c r="G250" s="287"/>
    </row>
    <row r="251" spans="1:7" x14ac:dyDescent="0.3">
      <c r="A251" s="373" t="s">
        <v>191</v>
      </c>
      <c r="B251" s="373"/>
      <c r="C251" s="373"/>
      <c r="D251" s="373"/>
      <c r="E251" s="373"/>
      <c r="F251" s="373"/>
      <c r="G251" s="373"/>
    </row>
    <row r="252" spans="1:7" x14ac:dyDescent="0.3">
      <c r="A252" s="374" t="s">
        <v>4</v>
      </c>
      <c r="B252" s="374"/>
      <c r="C252" s="374"/>
      <c r="D252" s="374" t="s">
        <v>5</v>
      </c>
      <c r="E252" s="374"/>
      <c r="F252" s="374"/>
      <c r="G252" s="103" t="s">
        <v>6</v>
      </c>
    </row>
    <row r="253" spans="1:7" x14ac:dyDescent="0.3">
      <c r="A253" s="297" t="s">
        <v>61</v>
      </c>
      <c r="B253" s="298"/>
      <c r="C253" s="298"/>
      <c r="D253" s="298"/>
      <c r="E253" s="298"/>
      <c r="F253" s="299"/>
      <c r="G253" s="107">
        <f>SUM(G247)</f>
        <v>21280328.359999999</v>
      </c>
    </row>
    <row r="254" spans="1:7" x14ac:dyDescent="0.3">
      <c r="A254" s="354" t="s">
        <v>257</v>
      </c>
      <c r="B254" s="355"/>
      <c r="C254" s="356"/>
      <c r="D254" s="354" t="s">
        <v>258</v>
      </c>
      <c r="E254" s="355"/>
      <c r="F254" s="356"/>
      <c r="G254" s="107">
        <v>2277500.1</v>
      </c>
    </row>
    <row r="255" spans="1:7" ht="45" customHeight="1" x14ac:dyDescent="0.3">
      <c r="A255" s="380" t="s">
        <v>496</v>
      </c>
      <c r="B255" s="380"/>
      <c r="C255" s="380"/>
      <c r="D255" s="334" t="s">
        <v>312</v>
      </c>
      <c r="E255" s="334"/>
      <c r="F255" s="334"/>
      <c r="G255" s="107">
        <v>2233043.38</v>
      </c>
    </row>
    <row r="256" spans="1:7" x14ac:dyDescent="0.3">
      <c r="A256" s="357"/>
      <c r="B256" s="357"/>
      <c r="C256" s="357"/>
      <c r="D256" s="357"/>
      <c r="E256" s="357"/>
      <c r="F256" s="357"/>
      <c r="G256" s="107"/>
    </row>
    <row r="257" spans="1:7" x14ac:dyDescent="0.3">
      <c r="A257" s="357"/>
      <c r="B257" s="357"/>
      <c r="C257" s="357"/>
      <c r="D257" s="357"/>
      <c r="E257" s="357"/>
      <c r="F257" s="357"/>
      <c r="G257" s="107"/>
    </row>
    <row r="258" spans="1:7" x14ac:dyDescent="0.3">
      <c r="A258" s="357"/>
      <c r="B258" s="357"/>
      <c r="C258" s="357"/>
      <c r="D258" s="357"/>
      <c r="E258" s="357"/>
      <c r="F258" s="357"/>
      <c r="G258" s="107"/>
    </row>
    <row r="259" spans="1:7" x14ac:dyDescent="0.3">
      <c r="A259" s="357"/>
      <c r="B259" s="357"/>
      <c r="C259" s="357"/>
      <c r="D259" s="357"/>
      <c r="E259" s="357"/>
      <c r="F259" s="357"/>
      <c r="G259" s="107"/>
    </row>
    <row r="260" spans="1:7" x14ac:dyDescent="0.3">
      <c r="A260" s="375"/>
      <c r="B260" s="376"/>
      <c r="C260" s="376"/>
      <c r="D260" s="357"/>
      <c r="E260" s="357"/>
      <c r="F260" s="357"/>
      <c r="G260" s="111"/>
    </row>
    <row r="261" spans="1:7" x14ac:dyDescent="0.3">
      <c r="A261" s="381" t="s">
        <v>529</v>
      </c>
      <c r="B261" s="381"/>
      <c r="C261" s="381"/>
      <c r="D261" s="381"/>
      <c r="E261" s="381"/>
      <c r="F261" s="381"/>
      <c r="G261" s="112">
        <f>SUM(G253:G259)</f>
        <v>25790871.84</v>
      </c>
    </row>
    <row r="262" spans="1:7" x14ac:dyDescent="0.3">
      <c r="A262" s="340" t="s">
        <v>530</v>
      </c>
      <c r="B262" s="340"/>
      <c r="C262" s="340"/>
      <c r="D262" s="340"/>
      <c r="E262" s="340"/>
      <c r="F262" s="340"/>
      <c r="G262" s="113">
        <v>25790872.239999998</v>
      </c>
    </row>
    <row r="263" spans="1:7" ht="17.25" thickBot="1" x14ac:dyDescent="0.35"/>
    <row r="264" spans="1:7" x14ac:dyDescent="0.3">
      <c r="A264" s="382" t="s">
        <v>0</v>
      </c>
      <c r="B264" s="383"/>
      <c r="C264" s="383"/>
      <c r="D264" s="383"/>
      <c r="E264" s="383"/>
      <c r="F264" s="383"/>
      <c r="G264" s="384"/>
    </row>
    <row r="265" spans="1:7" x14ac:dyDescent="0.3">
      <c r="A265" s="385" t="s">
        <v>1</v>
      </c>
      <c r="B265" s="386"/>
      <c r="C265" s="386"/>
      <c r="D265" s="386"/>
      <c r="E265" s="386"/>
      <c r="F265" s="386"/>
      <c r="G265" s="387"/>
    </row>
    <row r="266" spans="1:7" ht="17.25" thickBot="1" x14ac:dyDescent="0.35">
      <c r="A266" s="271" t="s">
        <v>190</v>
      </c>
      <c r="B266" s="272"/>
      <c r="C266" s="272"/>
      <c r="D266" s="272"/>
      <c r="E266" s="272"/>
      <c r="F266" s="272"/>
      <c r="G266" s="273"/>
    </row>
    <row r="267" spans="1:7" x14ac:dyDescent="0.3">
      <c r="A267" s="393" t="s">
        <v>260</v>
      </c>
      <c r="B267" s="394"/>
      <c r="C267" s="394"/>
      <c r="D267" s="394"/>
      <c r="E267" s="394"/>
      <c r="F267" s="394"/>
      <c r="G267" s="395"/>
    </row>
    <row r="268" spans="1:7" x14ac:dyDescent="0.3">
      <c r="A268" s="324" t="s">
        <v>261</v>
      </c>
      <c r="B268" s="324"/>
      <c r="C268" s="324"/>
      <c r="D268" s="324"/>
      <c r="E268" s="324" t="s">
        <v>262</v>
      </c>
      <c r="F268" s="324"/>
      <c r="G268" s="114" t="s">
        <v>6</v>
      </c>
    </row>
    <row r="269" spans="1:7" x14ac:dyDescent="0.3">
      <c r="A269" s="391" t="s">
        <v>263</v>
      </c>
      <c r="B269" s="396"/>
      <c r="C269" s="396"/>
      <c r="D269" s="392"/>
      <c r="E269" s="391" t="s">
        <v>264</v>
      </c>
      <c r="F269" s="392"/>
      <c r="G269" s="115">
        <v>1016742.46</v>
      </c>
    </row>
    <row r="270" spans="1:7" x14ac:dyDescent="0.3">
      <c r="A270" s="388" t="s">
        <v>265</v>
      </c>
      <c r="B270" s="389"/>
      <c r="C270" s="389"/>
      <c r="D270" s="390"/>
      <c r="E270" s="391" t="s">
        <v>264</v>
      </c>
      <c r="F270" s="392"/>
      <c r="G270" s="116">
        <v>1015881.26</v>
      </c>
    </row>
    <row r="271" spans="1:7" x14ac:dyDescent="0.3">
      <c r="A271" s="388" t="s">
        <v>266</v>
      </c>
      <c r="B271" s="389"/>
      <c r="C271" s="389"/>
      <c r="D271" s="390"/>
      <c r="E271" s="388" t="s">
        <v>267</v>
      </c>
      <c r="F271" s="390"/>
      <c r="G271" s="116">
        <v>717438.43</v>
      </c>
    </row>
    <row r="272" spans="1:7" x14ac:dyDescent="0.3">
      <c r="A272" s="388" t="s">
        <v>268</v>
      </c>
      <c r="B272" s="389"/>
      <c r="C272" s="389"/>
      <c r="D272" s="390"/>
      <c r="E272" s="388" t="s">
        <v>163</v>
      </c>
      <c r="F272" s="390"/>
      <c r="G272" s="117">
        <v>118412.84</v>
      </c>
    </row>
    <row r="273" spans="1:7" x14ac:dyDescent="0.3">
      <c r="A273" s="388" t="s">
        <v>269</v>
      </c>
      <c r="B273" s="389"/>
      <c r="C273" s="389"/>
      <c r="D273" s="390"/>
      <c r="E273" s="388" t="s">
        <v>264</v>
      </c>
      <c r="F273" s="390"/>
      <c r="G273" s="117">
        <v>1541855.93</v>
      </c>
    </row>
    <row r="274" spans="1:7" x14ac:dyDescent="0.3">
      <c r="A274" s="388" t="s">
        <v>270</v>
      </c>
      <c r="B274" s="389"/>
      <c r="C274" s="389"/>
      <c r="D274" s="390"/>
      <c r="E274" s="388" t="s">
        <v>264</v>
      </c>
      <c r="F274" s="390"/>
      <c r="G274" s="117">
        <v>917831.76</v>
      </c>
    </row>
    <row r="275" spans="1:7" x14ac:dyDescent="0.3">
      <c r="A275" s="388" t="s">
        <v>271</v>
      </c>
      <c r="B275" s="389"/>
      <c r="C275" s="389"/>
      <c r="D275" s="390"/>
      <c r="E275" s="388" t="s">
        <v>264</v>
      </c>
      <c r="F275" s="390"/>
      <c r="G275" s="117">
        <v>174499.86</v>
      </c>
    </row>
    <row r="276" spans="1:7" x14ac:dyDescent="0.3">
      <c r="A276" s="388" t="s">
        <v>272</v>
      </c>
      <c r="B276" s="389"/>
      <c r="C276" s="389"/>
      <c r="D276" s="390"/>
      <c r="E276" s="388" t="s">
        <v>264</v>
      </c>
      <c r="F276" s="390"/>
      <c r="G276" s="117">
        <v>281415.59999999998</v>
      </c>
    </row>
    <row r="277" spans="1:7" x14ac:dyDescent="0.3">
      <c r="A277" s="388" t="s">
        <v>273</v>
      </c>
      <c r="B277" s="389"/>
      <c r="C277" s="389"/>
      <c r="D277" s="390"/>
      <c r="E277" s="388" t="s">
        <v>274</v>
      </c>
      <c r="F277" s="390"/>
      <c r="G277" s="117">
        <v>134354.64000000001</v>
      </c>
    </row>
    <row r="278" spans="1:7" x14ac:dyDescent="0.3">
      <c r="A278" s="388" t="s">
        <v>275</v>
      </c>
      <c r="B278" s="389"/>
      <c r="C278" s="389"/>
      <c r="D278" s="390"/>
      <c r="E278" s="388" t="s">
        <v>274</v>
      </c>
      <c r="F278" s="390"/>
      <c r="G278" s="117">
        <v>268091.01</v>
      </c>
    </row>
    <row r="279" spans="1:7" x14ac:dyDescent="0.3">
      <c r="A279" s="388" t="s">
        <v>276</v>
      </c>
      <c r="B279" s="389"/>
      <c r="C279" s="389"/>
      <c r="D279" s="390"/>
      <c r="E279" s="388" t="s">
        <v>274</v>
      </c>
      <c r="F279" s="390"/>
      <c r="G279" s="117">
        <v>583998.14</v>
      </c>
    </row>
    <row r="280" spans="1:7" x14ac:dyDescent="0.3">
      <c r="A280" s="388" t="s">
        <v>277</v>
      </c>
      <c r="B280" s="389"/>
      <c r="C280" s="389"/>
      <c r="D280" s="390"/>
      <c r="E280" s="388" t="s">
        <v>264</v>
      </c>
      <c r="F280" s="390"/>
      <c r="G280" s="117">
        <v>668940.22</v>
      </c>
    </row>
    <row r="281" spans="1:7" x14ac:dyDescent="0.3">
      <c r="A281" s="388" t="s">
        <v>278</v>
      </c>
      <c r="B281" s="389"/>
      <c r="C281" s="389"/>
      <c r="D281" s="390"/>
      <c r="E281" s="388" t="s">
        <v>279</v>
      </c>
      <c r="F281" s="390"/>
      <c r="G281" s="117">
        <v>343286.72</v>
      </c>
    </row>
    <row r="282" spans="1:7" x14ac:dyDescent="0.3">
      <c r="A282" s="388" t="s">
        <v>280</v>
      </c>
      <c r="B282" s="389"/>
      <c r="C282" s="389"/>
      <c r="D282" s="390"/>
      <c r="E282" s="388" t="s">
        <v>281</v>
      </c>
      <c r="F282" s="390"/>
      <c r="G282" s="117">
        <v>65676</v>
      </c>
    </row>
    <row r="283" spans="1:7" x14ac:dyDescent="0.3">
      <c r="A283" s="388" t="s">
        <v>282</v>
      </c>
      <c r="B283" s="389"/>
      <c r="C283" s="389"/>
      <c r="D283" s="390"/>
      <c r="E283" s="388" t="s">
        <v>283</v>
      </c>
      <c r="F283" s="390"/>
      <c r="G283" s="117">
        <v>125663</v>
      </c>
    </row>
    <row r="284" spans="1:7" x14ac:dyDescent="0.3">
      <c r="A284" s="388" t="s">
        <v>284</v>
      </c>
      <c r="B284" s="389"/>
      <c r="C284" s="389"/>
      <c r="D284" s="390"/>
      <c r="E284" s="388" t="s">
        <v>285</v>
      </c>
      <c r="F284" s="390"/>
      <c r="G284" s="117">
        <v>96318</v>
      </c>
    </row>
    <row r="285" spans="1:7" x14ac:dyDescent="0.3">
      <c r="A285" s="388" t="s">
        <v>286</v>
      </c>
      <c r="B285" s="389"/>
      <c r="C285" s="389"/>
      <c r="D285" s="390"/>
      <c r="E285" s="388" t="s">
        <v>287</v>
      </c>
      <c r="F285" s="390"/>
      <c r="G285" s="117">
        <v>68671</v>
      </c>
    </row>
    <row r="286" spans="1:7" x14ac:dyDescent="0.3">
      <c r="A286" s="388" t="s">
        <v>288</v>
      </c>
      <c r="B286" s="389"/>
      <c r="C286" s="389"/>
      <c r="D286" s="390"/>
      <c r="E286" s="388" t="s">
        <v>289</v>
      </c>
      <c r="F286" s="390"/>
      <c r="G286" s="117">
        <v>109117</v>
      </c>
    </row>
    <row r="287" spans="1:7" x14ac:dyDescent="0.3">
      <c r="A287" s="388" t="s">
        <v>290</v>
      </c>
      <c r="B287" s="389"/>
      <c r="C287" s="389"/>
      <c r="D287" s="390"/>
      <c r="E287" s="388" t="s">
        <v>291</v>
      </c>
      <c r="F287" s="390"/>
      <c r="G287" s="117">
        <v>103513</v>
      </c>
    </row>
    <row r="288" spans="1:7" x14ac:dyDescent="0.3">
      <c r="A288" s="388" t="s">
        <v>292</v>
      </c>
      <c r="B288" s="389"/>
      <c r="C288" s="389"/>
      <c r="D288" s="390"/>
      <c r="E288" s="388" t="s">
        <v>293</v>
      </c>
      <c r="F288" s="390"/>
      <c r="G288" s="117">
        <v>42891</v>
      </c>
    </row>
    <row r="289" spans="1:7" x14ac:dyDescent="0.3">
      <c r="A289" s="388" t="s">
        <v>294</v>
      </c>
      <c r="B289" s="389"/>
      <c r="C289" s="389"/>
      <c r="D289" s="390"/>
      <c r="E289" s="388" t="s">
        <v>295</v>
      </c>
      <c r="F289" s="390"/>
      <c r="G289" s="117">
        <v>103513</v>
      </c>
    </row>
    <row r="290" spans="1:7" x14ac:dyDescent="0.3">
      <c r="A290" s="388" t="s">
        <v>296</v>
      </c>
      <c r="B290" s="389"/>
      <c r="C290" s="389"/>
      <c r="D290" s="390"/>
      <c r="E290" s="388" t="s">
        <v>295</v>
      </c>
      <c r="F290" s="390"/>
      <c r="G290" s="117">
        <v>17005.150000000001</v>
      </c>
    </row>
    <row r="291" spans="1:7" x14ac:dyDescent="0.3">
      <c r="A291" s="388" t="s">
        <v>297</v>
      </c>
      <c r="B291" s="389"/>
      <c r="C291" s="389"/>
      <c r="D291" s="390"/>
      <c r="E291" s="388" t="s">
        <v>298</v>
      </c>
      <c r="F291" s="390"/>
      <c r="G291" s="117">
        <v>78650</v>
      </c>
    </row>
    <row r="292" spans="1:7" x14ac:dyDescent="0.3">
      <c r="A292" s="388" t="s">
        <v>299</v>
      </c>
      <c r="B292" s="389"/>
      <c r="C292" s="389"/>
      <c r="D292" s="390"/>
      <c r="E292" s="388" t="s">
        <v>295</v>
      </c>
      <c r="F292" s="390"/>
      <c r="G292" s="117">
        <v>589839.18999999994</v>
      </c>
    </row>
    <row r="293" spans="1:7" x14ac:dyDescent="0.3">
      <c r="A293" s="388" t="s">
        <v>300</v>
      </c>
      <c r="B293" s="389"/>
      <c r="C293" s="389"/>
      <c r="D293" s="390"/>
      <c r="E293" s="388" t="s">
        <v>301</v>
      </c>
      <c r="F293" s="390"/>
      <c r="G293" s="117">
        <v>38691</v>
      </c>
    </row>
    <row r="294" spans="1:7" x14ac:dyDescent="0.3">
      <c r="A294" s="388" t="s">
        <v>302</v>
      </c>
      <c r="B294" s="389"/>
      <c r="C294" s="389"/>
      <c r="D294" s="390"/>
      <c r="E294" s="388" t="s">
        <v>303</v>
      </c>
      <c r="F294" s="390"/>
      <c r="G294" s="173">
        <v>54451</v>
      </c>
    </row>
    <row r="295" spans="1:7" x14ac:dyDescent="0.3">
      <c r="A295" s="388" t="s">
        <v>304</v>
      </c>
      <c r="B295" s="389"/>
      <c r="C295" s="389"/>
      <c r="D295" s="390"/>
      <c r="E295" s="388" t="s">
        <v>303</v>
      </c>
      <c r="F295" s="390"/>
      <c r="G295" s="117">
        <v>51027</v>
      </c>
    </row>
    <row r="296" spans="1:7" x14ac:dyDescent="0.3">
      <c r="A296" s="388" t="s">
        <v>305</v>
      </c>
      <c r="B296" s="389"/>
      <c r="C296" s="389"/>
      <c r="D296" s="390"/>
      <c r="E296" s="388" t="s">
        <v>306</v>
      </c>
      <c r="F296" s="390"/>
      <c r="G296" s="117">
        <v>68736</v>
      </c>
    </row>
    <row r="297" spans="1:7" x14ac:dyDescent="0.3">
      <c r="A297" s="388" t="s">
        <v>307</v>
      </c>
      <c r="B297" s="389"/>
      <c r="C297" s="389"/>
      <c r="D297" s="390"/>
      <c r="E297" s="388" t="s">
        <v>308</v>
      </c>
      <c r="F297" s="390"/>
      <c r="G297" s="117">
        <v>153275</v>
      </c>
    </row>
    <row r="298" spans="1:7" x14ac:dyDescent="0.3">
      <c r="A298" s="388" t="s">
        <v>309</v>
      </c>
      <c r="B298" s="389"/>
      <c r="C298" s="389"/>
      <c r="D298" s="390"/>
      <c r="E298" s="397" t="s">
        <v>310</v>
      </c>
      <c r="F298" s="398"/>
      <c r="G298" s="117">
        <v>43271</v>
      </c>
    </row>
    <row r="299" spans="1:7" x14ac:dyDescent="0.3">
      <c r="A299" s="388" t="s">
        <v>311</v>
      </c>
      <c r="B299" s="389"/>
      <c r="C299" s="389"/>
      <c r="D299" s="390"/>
      <c r="E299" s="397" t="s">
        <v>312</v>
      </c>
      <c r="F299" s="398"/>
      <c r="G299" s="117">
        <v>209187.82</v>
      </c>
    </row>
    <row r="300" spans="1:7" x14ac:dyDescent="0.3">
      <c r="A300" s="388" t="s">
        <v>313</v>
      </c>
      <c r="B300" s="389"/>
      <c r="C300" s="389"/>
      <c r="D300" s="390"/>
      <c r="E300" s="397" t="s">
        <v>312</v>
      </c>
      <c r="F300" s="398"/>
      <c r="G300" s="117">
        <v>181318</v>
      </c>
    </row>
    <row r="301" spans="1:7" x14ac:dyDescent="0.3">
      <c r="A301" s="388" t="s">
        <v>314</v>
      </c>
      <c r="B301" s="389"/>
      <c r="C301" s="389"/>
      <c r="D301" s="390"/>
      <c r="E301" s="397" t="s">
        <v>315</v>
      </c>
      <c r="F301" s="398"/>
      <c r="G301" s="117">
        <v>23655</v>
      </c>
    </row>
    <row r="302" spans="1:7" x14ac:dyDescent="0.3">
      <c r="A302" s="388" t="s">
        <v>316</v>
      </c>
      <c r="B302" s="389"/>
      <c r="C302" s="389"/>
      <c r="D302" s="390"/>
      <c r="E302" s="397" t="s">
        <v>317</v>
      </c>
      <c r="F302" s="398"/>
      <c r="G302" s="117">
        <v>94675.58</v>
      </c>
    </row>
    <row r="303" spans="1:7" x14ac:dyDescent="0.3">
      <c r="A303" s="388" t="s">
        <v>318</v>
      </c>
      <c r="B303" s="389"/>
      <c r="C303" s="389"/>
      <c r="D303" s="390"/>
      <c r="E303" s="397" t="s">
        <v>317</v>
      </c>
      <c r="F303" s="398"/>
      <c r="G303" s="117">
        <v>94675.58</v>
      </c>
    </row>
    <row r="304" spans="1:7" x14ac:dyDescent="0.3">
      <c r="A304" s="388" t="s">
        <v>319</v>
      </c>
      <c r="B304" s="389"/>
      <c r="C304" s="389"/>
      <c r="D304" s="390"/>
      <c r="E304" s="399" t="s">
        <v>320</v>
      </c>
      <c r="F304" s="400"/>
      <c r="G304" s="116">
        <v>49233.15</v>
      </c>
    </row>
    <row r="305" spans="1:7" x14ac:dyDescent="0.3">
      <c r="A305" s="388" t="s">
        <v>321</v>
      </c>
      <c r="B305" s="389"/>
      <c r="C305" s="389"/>
      <c r="D305" s="390"/>
      <c r="E305" s="397" t="s">
        <v>322</v>
      </c>
      <c r="F305" s="398"/>
      <c r="G305" s="116">
        <v>113764</v>
      </c>
    </row>
    <row r="306" spans="1:7" x14ac:dyDescent="0.3">
      <c r="A306" s="388" t="s">
        <v>323</v>
      </c>
      <c r="B306" s="389"/>
      <c r="C306" s="389"/>
      <c r="D306" s="390"/>
      <c r="E306" s="397" t="s">
        <v>322</v>
      </c>
      <c r="F306" s="398"/>
      <c r="G306" s="116">
        <v>113596.64</v>
      </c>
    </row>
    <row r="307" spans="1:7" x14ac:dyDescent="0.3">
      <c r="A307" s="388" t="s">
        <v>324</v>
      </c>
      <c r="B307" s="389"/>
      <c r="C307" s="389"/>
      <c r="D307" s="390"/>
      <c r="E307" s="397" t="s">
        <v>124</v>
      </c>
      <c r="F307" s="398"/>
      <c r="G307" s="116">
        <v>709510.59</v>
      </c>
    </row>
    <row r="308" spans="1:7" x14ac:dyDescent="0.3">
      <c r="A308" s="388" t="s">
        <v>325</v>
      </c>
      <c r="B308" s="389"/>
      <c r="C308" s="389"/>
      <c r="D308" s="390"/>
      <c r="E308" s="397" t="s">
        <v>322</v>
      </c>
      <c r="F308" s="398"/>
      <c r="G308" s="116">
        <v>449649.11</v>
      </c>
    </row>
    <row r="309" spans="1:7" x14ac:dyDescent="0.3">
      <c r="A309" s="388" t="s">
        <v>326</v>
      </c>
      <c r="B309" s="389"/>
      <c r="C309" s="389"/>
      <c r="D309" s="390"/>
      <c r="E309" s="397"/>
      <c r="F309" s="398"/>
      <c r="G309" s="116">
        <v>358250.4</v>
      </c>
    </row>
    <row r="310" spans="1:7" x14ac:dyDescent="0.3">
      <c r="A310" s="388" t="s">
        <v>327</v>
      </c>
      <c r="B310" s="389"/>
      <c r="C310" s="389"/>
      <c r="D310" s="390"/>
      <c r="E310" s="397" t="s">
        <v>320</v>
      </c>
      <c r="F310" s="398"/>
      <c r="G310" s="116">
        <v>24662</v>
      </c>
    </row>
    <row r="311" spans="1:7" x14ac:dyDescent="0.3">
      <c r="A311" s="388" t="s">
        <v>328</v>
      </c>
      <c r="B311" s="389"/>
      <c r="C311" s="389"/>
      <c r="D311" s="390"/>
      <c r="E311" s="397" t="s">
        <v>329</v>
      </c>
      <c r="F311" s="398"/>
      <c r="G311" s="116">
        <v>354875</v>
      </c>
    </row>
    <row r="312" spans="1:7" x14ac:dyDescent="0.3">
      <c r="A312" s="388" t="s">
        <v>330</v>
      </c>
      <c r="B312" s="389"/>
      <c r="C312" s="389"/>
      <c r="D312" s="390"/>
      <c r="E312" s="401" t="s">
        <v>331</v>
      </c>
      <c r="F312" s="402"/>
      <c r="G312" s="116">
        <v>175149.91</v>
      </c>
    </row>
    <row r="313" spans="1:7" x14ac:dyDescent="0.3">
      <c r="A313" s="388" t="s">
        <v>332</v>
      </c>
      <c r="B313" s="389"/>
      <c r="C313" s="389"/>
      <c r="D313" s="390"/>
      <c r="E313" s="397" t="s">
        <v>88</v>
      </c>
      <c r="F313" s="398"/>
      <c r="G313" s="116">
        <v>305745</v>
      </c>
    </row>
    <row r="314" spans="1:7" x14ac:dyDescent="0.3">
      <c r="A314" s="388" t="s">
        <v>333</v>
      </c>
      <c r="B314" s="389"/>
      <c r="C314" s="389"/>
      <c r="D314" s="390"/>
      <c r="E314" s="397" t="s">
        <v>334</v>
      </c>
      <c r="F314" s="398"/>
      <c r="G314" s="116">
        <v>176433.47</v>
      </c>
    </row>
    <row r="315" spans="1:7" x14ac:dyDescent="0.3">
      <c r="A315" s="388" t="s">
        <v>335</v>
      </c>
      <c r="B315" s="389"/>
      <c r="C315" s="389"/>
      <c r="D315" s="390"/>
      <c r="E315" s="397" t="s">
        <v>88</v>
      </c>
      <c r="F315" s="398"/>
      <c r="G315" s="116">
        <v>158767.20000000001</v>
      </c>
    </row>
    <row r="316" spans="1:7" x14ac:dyDescent="0.3">
      <c r="A316" s="388" t="s">
        <v>336</v>
      </c>
      <c r="B316" s="389"/>
      <c r="C316" s="389"/>
      <c r="D316" s="390"/>
      <c r="E316" s="397" t="s">
        <v>337</v>
      </c>
      <c r="F316" s="398"/>
      <c r="G316" s="116">
        <v>287282.46999999997</v>
      </c>
    </row>
    <row r="317" spans="1:7" x14ac:dyDescent="0.3">
      <c r="A317" s="388" t="s">
        <v>338</v>
      </c>
      <c r="B317" s="389"/>
      <c r="C317" s="389"/>
      <c r="D317" s="390"/>
      <c r="E317" s="397" t="s">
        <v>339</v>
      </c>
      <c r="F317" s="398"/>
      <c r="G317" s="116">
        <v>520653.73</v>
      </c>
    </row>
    <row r="318" spans="1:7" ht="17.25" thickBot="1" x14ac:dyDescent="0.35">
      <c r="A318" s="403" t="s">
        <v>340</v>
      </c>
      <c r="B318" s="403"/>
      <c r="C318" s="403"/>
      <c r="D318" s="403"/>
      <c r="E318" s="403"/>
      <c r="F318" s="403"/>
      <c r="G318" s="145">
        <f>SUM(G269:G317)</f>
        <v>13994140.859999999</v>
      </c>
    </row>
    <row r="319" spans="1:7" x14ac:dyDescent="0.3">
      <c r="A319" s="382" t="s">
        <v>0</v>
      </c>
      <c r="B319" s="383"/>
      <c r="C319" s="383"/>
      <c r="D319" s="383"/>
      <c r="E319" s="383"/>
      <c r="F319" s="383"/>
      <c r="G319" s="384"/>
    </row>
    <row r="320" spans="1:7" x14ac:dyDescent="0.3">
      <c r="A320" s="385" t="s">
        <v>1</v>
      </c>
      <c r="B320" s="386"/>
      <c r="C320" s="386"/>
      <c r="D320" s="386"/>
      <c r="E320" s="386"/>
      <c r="F320" s="386"/>
      <c r="G320" s="387"/>
    </row>
    <row r="321" spans="1:7" ht="17.25" thickBot="1" x14ac:dyDescent="0.35">
      <c r="A321" s="271" t="s">
        <v>190</v>
      </c>
      <c r="B321" s="272"/>
      <c r="C321" s="272"/>
      <c r="D321" s="272"/>
      <c r="E321" s="272"/>
      <c r="F321" s="272"/>
      <c r="G321" s="273"/>
    </row>
    <row r="322" spans="1:7" x14ac:dyDescent="0.3">
      <c r="A322" s="393" t="s">
        <v>260</v>
      </c>
      <c r="B322" s="394"/>
      <c r="C322" s="394"/>
      <c r="D322" s="394"/>
      <c r="E322" s="394"/>
      <c r="F322" s="394"/>
      <c r="G322" s="395"/>
    </row>
    <row r="323" spans="1:7" x14ac:dyDescent="0.3">
      <c r="A323" s="324" t="s">
        <v>261</v>
      </c>
      <c r="B323" s="324"/>
      <c r="C323" s="324"/>
      <c r="D323" s="324"/>
      <c r="E323" s="324" t="s">
        <v>262</v>
      </c>
      <c r="F323" s="324"/>
      <c r="G323" s="114" t="s">
        <v>6</v>
      </c>
    </row>
    <row r="324" spans="1:7" x14ac:dyDescent="0.3">
      <c r="A324" s="377" t="s">
        <v>61</v>
      </c>
      <c r="B324" s="378"/>
      <c r="C324" s="378"/>
      <c r="D324" s="378"/>
      <c r="E324" s="378"/>
      <c r="F324" s="379"/>
      <c r="G324" s="112">
        <f>+G318</f>
        <v>13994140.859999999</v>
      </c>
    </row>
    <row r="325" spans="1:7" x14ac:dyDescent="0.3">
      <c r="A325" s="388" t="s">
        <v>341</v>
      </c>
      <c r="B325" s="389"/>
      <c r="C325" s="389"/>
      <c r="D325" s="390"/>
      <c r="E325" s="388" t="s">
        <v>342</v>
      </c>
      <c r="F325" s="390"/>
      <c r="G325" s="107">
        <v>-287282.46999999997</v>
      </c>
    </row>
    <row r="326" spans="1:7" x14ac:dyDescent="0.3">
      <c r="A326" s="388" t="s">
        <v>343</v>
      </c>
      <c r="B326" s="389"/>
      <c r="C326" s="389"/>
      <c r="D326" s="390"/>
      <c r="E326" s="388" t="s">
        <v>342</v>
      </c>
      <c r="F326" s="390"/>
      <c r="G326" s="107">
        <v>74431.05</v>
      </c>
    </row>
    <row r="327" spans="1:7" x14ac:dyDescent="0.3">
      <c r="A327" s="388" t="s">
        <v>344</v>
      </c>
      <c r="B327" s="389"/>
      <c r="C327" s="389"/>
      <c r="D327" s="390"/>
      <c r="E327" s="388" t="s">
        <v>345</v>
      </c>
      <c r="F327" s="390"/>
      <c r="G327" s="107">
        <v>181974.72</v>
      </c>
    </row>
    <row r="328" spans="1:7" x14ac:dyDescent="0.3">
      <c r="A328" s="388" t="s">
        <v>346</v>
      </c>
      <c r="B328" s="389"/>
      <c r="C328" s="389"/>
      <c r="D328" s="390"/>
      <c r="E328" s="388" t="s">
        <v>347</v>
      </c>
      <c r="F328" s="390"/>
      <c r="G328" s="107">
        <v>63529.41</v>
      </c>
    </row>
    <row r="329" spans="1:7" x14ac:dyDescent="0.3">
      <c r="A329" s="388" t="s">
        <v>348</v>
      </c>
      <c r="B329" s="389"/>
      <c r="C329" s="389"/>
      <c r="D329" s="390"/>
      <c r="E329" s="388" t="s">
        <v>349</v>
      </c>
      <c r="F329" s="390"/>
      <c r="G329" s="107">
        <v>13150</v>
      </c>
    </row>
    <row r="330" spans="1:7" ht="26.1" customHeight="1" x14ac:dyDescent="0.3">
      <c r="A330" s="404" t="s">
        <v>350</v>
      </c>
      <c r="B330" s="405"/>
      <c r="C330" s="405"/>
      <c r="D330" s="405"/>
      <c r="E330" s="334" t="s">
        <v>351</v>
      </c>
      <c r="F330" s="334"/>
      <c r="G330" s="118">
        <v>40430</v>
      </c>
    </row>
    <row r="331" spans="1:7" ht="24" customHeight="1" x14ac:dyDescent="0.3">
      <c r="A331" s="404" t="s">
        <v>352</v>
      </c>
      <c r="B331" s="405"/>
      <c r="C331" s="405"/>
      <c r="D331" s="405"/>
      <c r="E331" s="407" t="s">
        <v>353</v>
      </c>
      <c r="F331" s="407"/>
      <c r="G331" s="119">
        <v>77693</v>
      </c>
    </row>
    <row r="332" spans="1:7" ht="24" customHeight="1" x14ac:dyDescent="0.3">
      <c r="A332" s="335" t="s">
        <v>354</v>
      </c>
      <c r="B332" s="335"/>
      <c r="C332" s="335"/>
      <c r="D332" s="335"/>
      <c r="E332" s="408" t="s">
        <v>353</v>
      </c>
      <c r="F332" s="408"/>
      <c r="G332" s="118">
        <v>85924</v>
      </c>
    </row>
    <row r="333" spans="1:7" x14ac:dyDescent="0.3">
      <c r="A333" s="334" t="s">
        <v>355</v>
      </c>
      <c r="B333" s="334"/>
      <c r="C333" s="334"/>
      <c r="D333" s="334"/>
      <c r="E333" s="334" t="s">
        <v>356</v>
      </c>
      <c r="F333" s="334"/>
      <c r="G333" s="120">
        <v>129259</v>
      </c>
    </row>
    <row r="334" spans="1:7" x14ac:dyDescent="0.3">
      <c r="A334" s="334" t="s">
        <v>357</v>
      </c>
      <c r="B334" s="334"/>
      <c r="C334" s="334"/>
      <c r="D334" s="334"/>
      <c r="E334" s="334" t="s">
        <v>347</v>
      </c>
      <c r="F334" s="334"/>
      <c r="G334" s="107">
        <v>-63529.41</v>
      </c>
    </row>
    <row r="335" spans="1:7" x14ac:dyDescent="0.3">
      <c r="A335" s="406" t="s">
        <v>358</v>
      </c>
      <c r="B335" s="406"/>
      <c r="C335" s="406"/>
      <c r="D335" s="406"/>
      <c r="E335" s="334" t="s">
        <v>359</v>
      </c>
      <c r="F335" s="334"/>
      <c r="G335" s="107">
        <v>1938384.85</v>
      </c>
    </row>
    <row r="336" spans="1:7" x14ac:dyDescent="0.3">
      <c r="A336" s="334" t="s">
        <v>360</v>
      </c>
      <c r="B336" s="334"/>
      <c r="C336" s="334"/>
      <c r="D336" s="334"/>
      <c r="E336" s="334" t="s">
        <v>361</v>
      </c>
      <c r="F336" s="334"/>
      <c r="G336" s="107">
        <v>1815212.8</v>
      </c>
    </row>
    <row r="337" spans="1:7" x14ac:dyDescent="0.3">
      <c r="A337" s="334" t="s">
        <v>362</v>
      </c>
      <c r="B337" s="334"/>
      <c r="C337" s="334"/>
      <c r="D337" s="334"/>
      <c r="E337" s="334" t="s">
        <v>124</v>
      </c>
      <c r="F337" s="334"/>
      <c r="G337" s="107">
        <v>2152074.2999999998</v>
      </c>
    </row>
    <row r="338" spans="1:7" x14ac:dyDescent="0.3">
      <c r="A338" s="334" t="s">
        <v>363</v>
      </c>
      <c r="B338" s="334"/>
      <c r="C338" s="334"/>
      <c r="D338" s="334"/>
      <c r="E338" s="412" t="s">
        <v>364</v>
      </c>
      <c r="F338" s="412"/>
      <c r="G338" s="107">
        <v>2395181.27</v>
      </c>
    </row>
    <row r="339" spans="1:7" x14ac:dyDescent="0.3">
      <c r="A339" s="334" t="s">
        <v>365</v>
      </c>
      <c r="B339" s="334"/>
      <c r="C339" s="334"/>
      <c r="D339" s="334"/>
      <c r="E339" s="412" t="s">
        <v>366</v>
      </c>
      <c r="F339" s="412"/>
      <c r="G339" s="107">
        <v>593622.42000000004</v>
      </c>
    </row>
    <row r="340" spans="1:7" ht="24" customHeight="1" x14ac:dyDescent="0.3">
      <c r="A340" s="409" t="s">
        <v>501</v>
      </c>
      <c r="B340" s="410"/>
      <c r="C340" s="410"/>
      <c r="D340" s="411"/>
      <c r="E340" s="412" t="s">
        <v>308</v>
      </c>
      <c r="F340" s="412"/>
      <c r="G340" s="111">
        <v>1989462.62</v>
      </c>
    </row>
    <row r="341" spans="1:7" ht="42" customHeight="1" x14ac:dyDescent="0.3">
      <c r="A341" s="413" t="s">
        <v>503</v>
      </c>
      <c r="B341" s="414"/>
      <c r="C341" s="414"/>
      <c r="D341" s="415"/>
      <c r="E341" s="406" t="s">
        <v>502</v>
      </c>
      <c r="F341" s="406"/>
      <c r="G341" s="111">
        <v>3469293.1</v>
      </c>
    </row>
    <row r="342" spans="1:7" ht="26.1" customHeight="1" x14ac:dyDescent="0.3">
      <c r="A342" s="416" t="s">
        <v>498</v>
      </c>
      <c r="B342" s="417"/>
      <c r="C342" s="417"/>
      <c r="D342" s="418"/>
      <c r="E342" s="334" t="s">
        <v>505</v>
      </c>
      <c r="F342" s="334"/>
      <c r="G342" s="92">
        <v>2323413.9</v>
      </c>
    </row>
    <row r="343" spans="1:7" ht="36" customHeight="1" x14ac:dyDescent="0.3">
      <c r="A343" s="413" t="s">
        <v>499</v>
      </c>
      <c r="B343" s="414"/>
      <c r="C343" s="414"/>
      <c r="D343" s="415"/>
      <c r="E343" s="406" t="s">
        <v>504</v>
      </c>
      <c r="F343" s="406"/>
      <c r="G343" s="111">
        <v>217207</v>
      </c>
    </row>
    <row r="344" spans="1:7" ht="26.1" customHeight="1" x14ac:dyDescent="0.3">
      <c r="A344" s="413" t="s">
        <v>500</v>
      </c>
      <c r="B344" s="414"/>
      <c r="C344" s="414"/>
      <c r="D344" s="415"/>
      <c r="E344" s="406" t="s">
        <v>506</v>
      </c>
      <c r="F344" s="406"/>
      <c r="G344" s="111">
        <v>226728</v>
      </c>
    </row>
    <row r="345" spans="1:7" x14ac:dyDescent="0.3">
      <c r="A345" s="388"/>
      <c r="B345" s="389"/>
      <c r="C345" s="389"/>
      <c r="D345" s="390"/>
      <c r="E345" s="397"/>
      <c r="F345" s="398"/>
      <c r="G345" s="116"/>
    </row>
    <row r="346" spans="1:7" x14ac:dyDescent="0.3">
      <c r="A346" s="388"/>
      <c r="B346" s="389"/>
      <c r="C346" s="389"/>
      <c r="D346" s="390"/>
      <c r="E346" s="397"/>
      <c r="F346" s="398"/>
      <c r="G346" s="116"/>
    </row>
    <row r="347" spans="1:7" x14ac:dyDescent="0.3">
      <c r="A347" s="388"/>
      <c r="B347" s="389"/>
      <c r="C347" s="389"/>
      <c r="D347" s="390"/>
      <c r="E347" s="397"/>
      <c r="F347" s="398"/>
      <c r="G347" s="116"/>
    </row>
    <row r="348" spans="1:7" x14ac:dyDescent="0.3">
      <c r="A348" s="381" t="s">
        <v>529</v>
      </c>
      <c r="B348" s="381"/>
      <c r="C348" s="381"/>
      <c r="D348" s="381"/>
      <c r="E348" s="381"/>
      <c r="F348" s="381"/>
      <c r="G348" s="112">
        <f>SUM(G324:G347)</f>
        <v>31430300.420000002</v>
      </c>
    </row>
    <row r="349" spans="1:7" x14ac:dyDescent="0.3">
      <c r="A349" s="175" t="s">
        <v>528</v>
      </c>
      <c r="B349" s="175"/>
      <c r="C349" s="175"/>
      <c r="D349" s="175"/>
      <c r="E349" s="175"/>
      <c r="F349" s="175"/>
      <c r="G349" s="121">
        <v>31430300.600000001</v>
      </c>
    </row>
    <row r="350" spans="1:7" ht="17.25" thickBot="1" x14ac:dyDescent="0.35">
      <c r="A350" s="122"/>
      <c r="B350" s="122"/>
      <c r="C350" s="122"/>
      <c r="D350" s="122"/>
      <c r="E350" s="122"/>
      <c r="F350" s="122"/>
      <c r="G350" s="123"/>
    </row>
    <row r="351" spans="1:7" x14ac:dyDescent="0.3">
      <c r="A351" s="423" t="s">
        <v>0</v>
      </c>
      <c r="B351" s="424"/>
      <c r="C351" s="424"/>
      <c r="D351" s="424"/>
      <c r="E351" s="424"/>
      <c r="F351" s="424"/>
      <c r="G351" s="425"/>
    </row>
    <row r="352" spans="1:7" x14ac:dyDescent="0.3">
      <c r="A352" s="426" t="s">
        <v>1</v>
      </c>
      <c r="B352" s="427"/>
      <c r="C352" s="427"/>
      <c r="D352" s="427"/>
      <c r="E352" s="427"/>
      <c r="F352" s="427"/>
      <c r="G352" s="428"/>
    </row>
    <row r="353" spans="1:8" ht="19.5" thickBot="1" x14ac:dyDescent="0.35">
      <c r="A353" s="429" t="s">
        <v>367</v>
      </c>
      <c r="B353" s="430"/>
      <c r="C353" s="430"/>
      <c r="D353" s="430"/>
      <c r="E353" s="430"/>
      <c r="F353" s="430"/>
      <c r="G353" s="431"/>
    </row>
    <row r="354" spans="1:8" x14ac:dyDescent="0.3">
      <c r="A354" s="432" t="s">
        <v>261</v>
      </c>
      <c r="B354" s="433"/>
      <c r="C354" s="433"/>
      <c r="D354" s="433"/>
      <c r="E354" s="433" t="s">
        <v>262</v>
      </c>
      <c r="F354" s="433"/>
      <c r="G354" s="146" t="s">
        <v>6</v>
      </c>
    </row>
    <row r="355" spans="1:8" x14ac:dyDescent="0.3">
      <c r="A355" s="419" t="s">
        <v>368</v>
      </c>
      <c r="B355" s="420"/>
      <c r="C355" s="420"/>
      <c r="D355" s="421"/>
      <c r="E355" s="422" t="s">
        <v>369</v>
      </c>
      <c r="F355" s="421"/>
      <c r="G355" s="147">
        <v>57491</v>
      </c>
    </row>
    <row r="356" spans="1:8" x14ac:dyDescent="0.3">
      <c r="A356" s="419" t="s">
        <v>368</v>
      </c>
      <c r="B356" s="420"/>
      <c r="C356" s="420"/>
      <c r="D356" s="421"/>
      <c r="E356" s="422" t="s">
        <v>370</v>
      </c>
      <c r="F356" s="421"/>
      <c r="G356" s="147">
        <v>26304.37</v>
      </c>
    </row>
    <row r="357" spans="1:8" x14ac:dyDescent="0.3">
      <c r="A357" s="419" t="s">
        <v>368</v>
      </c>
      <c r="B357" s="420"/>
      <c r="C357" s="420"/>
      <c r="D357" s="421"/>
      <c r="E357" s="422" t="s">
        <v>371</v>
      </c>
      <c r="F357" s="421"/>
      <c r="G357" s="147">
        <v>47346</v>
      </c>
    </row>
    <row r="358" spans="1:8" x14ac:dyDescent="0.3">
      <c r="A358" s="419" t="s">
        <v>372</v>
      </c>
      <c r="B358" s="420"/>
      <c r="C358" s="420"/>
      <c r="D358" s="421"/>
      <c r="E358" s="422" t="s">
        <v>373</v>
      </c>
      <c r="F358" s="421"/>
      <c r="G358" s="147">
        <v>49687.9</v>
      </c>
    </row>
    <row r="359" spans="1:8" x14ac:dyDescent="0.3">
      <c r="A359" s="419" t="s">
        <v>368</v>
      </c>
      <c r="B359" s="420"/>
      <c r="C359" s="420"/>
      <c r="D359" s="421"/>
      <c r="E359" s="422" t="s">
        <v>374</v>
      </c>
      <c r="F359" s="421"/>
      <c r="G359" s="147">
        <v>41324</v>
      </c>
    </row>
    <row r="360" spans="1:8" x14ac:dyDescent="0.3">
      <c r="A360" s="419" t="s">
        <v>372</v>
      </c>
      <c r="B360" s="420"/>
      <c r="C360" s="420"/>
      <c r="D360" s="421"/>
      <c r="E360" s="422" t="s">
        <v>375</v>
      </c>
      <c r="F360" s="421"/>
      <c r="G360" s="147">
        <v>29396</v>
      </c>
    </row>
    <row r="361" spans="1:8" x14ac:dyDescent="0.3">
      <c r="A361" s="419" t="s">
        <v>372</v>
      </c>
      <c r="B361" s="420"/>
      <c r="C361" s="420"/>
      <c r="D361" s="421"/>
      <c r="E361" s="422" t="s">
        <v>376</v>
      </c>
      <c r="F361" s="421"/>
      <c r="G361" s="147">
        <v>21315</v>
      </c>
    </row>
    <row r="362" spans="1:8" x14ac:dyDescent="0.3">
      <c r="A362" s="419" t="s">
        <v>377</v>
      </c>
      <c r="B362" s="420"/>
      <c r="C362" s="420"/>
      <c r="D362" s="421"/>
      <c r="E362" s="422" t="s">
        <v>378</v>
      </c>
      <c r="F362" s="421"/>
      <c r="G362" s="147">
        <v>136330.20000000001</v>
      </c>
    </row>
    <row r="363" spans="1:8" x14ac:dyDescent="0.3">
      <c r="A363" s="419" t="s">
        <v>372</v>
      </c>
      <c r="B363" s="420"/>
      <c r="C363" s="420"/>
      <c r="D363" s="421"/>
      <c r="E363" s="422" t="s">
        <v>379</v>
      </c>
      <c r="F363" s="421"/>
      <c r="G363" s="147">
        <v>24862.79</v>
      </c>
      <c r="H363" s="93"/>
    </row>
    <row r="364" spans="1:8" x14ac:dyDescent="0.3">
      <c r="A364" s="419" t="s">
        <v>380</v>
      </c>
      <c r="B364" s="420"/>
      <c r="C364" s="420"/>
      <c r="D364" s="421"/>
      <c r="E364" s="422" t="s">
        <v>381</v>
      </c>
      <c r="F364" s="421"/>
      <c r="G364" s="147">
        <v>1712974.92</v>
      </c>
      <c r="H364" s="93"/>
    </row>
    <row r="365" spans="1:8" x14ac:dyDescent="0.3">
      <c r="A365" s="419" t="s">
        <v>382</v>
      </c>
      <c r="B365" s="420"/>
      <c r="C365" s="420"/>
      <c r="D365" s="421"/>
      <c r="E365" s="422" t="s">
        <v>381</v>
      </c>
      <c r="F365" s="421"/>
      <c r="G365" s="147">
        <v>169166.56</v>
      </c>
    </row>
    <row r="366" spans="1:8" x14ac:dyDescent="0.3">
      <c r="A366" s="434" t="s">
        <v>383</v>
      </c>
      <c r="B366" s="435"/>
      <c r="C366" s="435"/>
      <c r="D366" s="436"/>
      <c r="E366" s="422" t="s">
        <v>8</v>
      </c>
      <c r="F366" s="421"/>
      <c r="G366" s="147">
        <v>135562.41</v>
      </c>
    </row>
    <row r="367" spans="1:8" ht="24" customHeight="1" x14ac:dyDescent="0.3">
      <c r="A367" s="434" t="s">
        <v>508</v>
      </c>
      <c r="B367" s="435"/>
      <c r="C367" s="435"/>
      <c r="D367" s="436"/>
      <c r="E367" s="422" t="s">
        <v>509</v>
      </c>
      <c r="F367" s="421"/>
      <c r="G367" s="147">
        <v>1722413.94</v>
      </c>
    </row>
    <row r="368" spans="1:8" x14ac:dyDescent="0.3">
      <c r="A368" s="434" t="s">
        <v>384</v>
      </c>
      <c r="B368" s="435"/>
      <c r="C368" s="435"/>
      <c r="D368" s="436"/>
      <c r="E368" s="422" t="s">
        <v>385</v>
      </c>
      <c r="F368" s="421"/>
      <c r="G368" s="147">
        <v>312655.17</v>
      </c>
      <c r="H368" s="93">
        <f>SUM(G355:G368)</f>
        <v>4486830.26</v>
      </c>
    </row>
    <row r="369" spans="1:8" x14ac:dyDescent="0.3">
      <c r="A369" s="419" t="s">
        <v>372</v>
      </c>
      <c r="B369" s="420"/>
      <c r="C369" s="420"/>
      <c r="D369" s="421"/>
      <c r="E369" s="422" t="s">
        <v>386</v>
      </c>
      <c r="F369" s="421"/>
      <c r="G369" s="147">
        <v>19236</v>
      </c>
      <c r="H369" s="93"/>
    </row>
    <row r="370" spans="1:8" x14ac:dyDescent="0.3">
      <c r="A370" s="419" t="s">
        <v>372</v>
      </c>
      <c r="B370" s="420"/>
      <c r="C370" s="420"/>
      <c r="D370" s="421"/>
      <c r="E370" s="422" t="s">
        <v>387</v>
      </c>
      <c r="F370" s="421"/>
      <c r="G370" s="147">
        <v>22462.16</v>
      </c>
    </row>
    <row r="371" spans="1:8" x14ac:dyDescent="0.3">
      <c r="A371" s="419" t="s">
        <v>372</v>
      </c>
      <c r="B371" s="420"/>
      <c r="C371" s="420"/>
      <c r="D371" s="421"/>
      <c r="E371" s="422" t="s">
        <v>387</v>
      </c>
      <c r="F371" s="421"/>
      <c r="G371" s="147">
        <v>39789</v>
      </c>
    </row>
    <row r="372" spans="1:8" x14ac:dyDescent="0.3">
      <c r="A372" s="419" t="s">
        <v>372</v>
      </c>
      <c r="B372" s="420"/>
      <c r="C372" s="420"/>
      <c r="D372" s="421"/>
      <c r="E372" s="422" t="s">
        <v>388</v>
      </c>
      <c r="F372" s="421"/>
      <c r="G372" s="147">
        <v>41304.370000000003</v>
      </c>
    </row>
    <row r="373" spans="1:8" x14ac:dyDescent="0.3">
      <c r="A373" s="419" t="s">
        <v>372</v>
      </c>
      <c r="B373" s="420"/>
      <c r="C373" s="420"/>
      <c r="D373" s="421"/>
      <c r="E373" s="422" t="s">
        <v>389</v>
      </c>
      <c r="F373" s="421"/>
      <c r="G373" s="147">
        <v>12277.18</v>
      </c>
    </row>
    <row r="374" spans="1:8" x14ac:dyDescent="0.3">
      <c r="A374" s="419" t="s">
        <v>372</v>
      </c>
      <c r="B374" s="420"/>
      <c r="C374" s="420"/>
      <c r="D374" s="421"/>
      <c r="E374" s="422" t="s">
        <v>390</v>
      </c>
      <c r="F374" s="421"/>
      <c r="G374" s="147">
        <v>24115</v>
      </c>
    </row>
    <row r="375" spans="1:8" x14ac:dyDescent="0.3">
      <c r="A375" s="419" t="s">
        <v>372</v>
      </c>
      <c r="B375" s="420"/>
      <c r="C375" s="420"/>
      <c r="D375" s="421"/>
      <c r="E375" s="422" t="s">
        <v>391</v>
      </c>
      <c r="F375" s="421"/>
      <c r="G375" s="147">
        <v>24968</v>
      </c>
    </row>
    <row r="376" spans="1:8" x14ac:dyDescent="0.3">
      <c r="A376" s="419" t="s">
        <v>372</v>
      </c>
      <c r="B376" s="420"/>
      <c r="C376" s="420"/>
      <c r="D376" s="421"/>
      <c r="E376" s="422" t="s">
        <v>392</v>
      </c>
      <c r="F376" s="421"/>
      <c r="G376" s="147">
        <v>22277.18</v>
      </c>
    </row>
    <row r="377" spans="1:8" x14ac:dyDescent="0.3">
      <c r="A377" s="419" t="s">
        <v>372</v>
      </c>
      <c r="B377" s="420"/>
      <c r="C377" s="420"/>
      <c r="D377" s="421"/>
      <c r="E377" s="422" t="s">
        <v>393</v>
      </c>
      <c r="F377" s="421"/>
      <c r="G377" s="147">
        <v>35588.5</v>
      </c>
    </row>
    <row r="378" spans="1:8" x14ac:dyDescent="0.3">
      <c r="A378" s="419" t="s">
        <v>372</v>
      </c>
      <c r="B378" s="420"/>
      <c r="C378" s="420"/>
      <c r="D378" s="421"/>
      <c r="E378" s="422" t="s">
        <v>394</v>
      </c>
      <c r="F378" s="421"/>
      <c r="G378" s="147">
        <v>13658</v>
      </c>
    </row>
    <row r="379" spans="1:8" x14ac:dyDescent="0.3">
      <c r="A379" s="419" t="s">
        <v>395</v>
      </c>
      <c r="B379" s="420"/>
      <c r="C379" s="420"/>
      <c r="D379" s="421"/>
      <c r="E379" s="422" t="s">
        <v>396</v>
      </c>
      <c r="F379" s="421"/>
      <c r="G379" s="147">
        <v>912273.1</v>
      </c>
      <c r="H379" s="93">
        <f>SUM(G369:G379)</f>
        <v>1167948.49</v>
      </c>
    </row>
    <row r="380" spans="1:8" x14ac:dyDescent="0.3">
      <c r="A380" s="419" t="s">
        <v>397</v>
      </c>
      <c r="B380" s="420"/>
      <c r="C380" s="420"/>
      <c r="D380" s="421"/>
      <c r="E380" s="422" t="s">
        <v>42</v>
      </c>
      <c r="F380" s="421"/>
      <c r="G380" s="147">
        <v>206500</v>
      </c>
    </row>
    <row r="381" spans="1:8" x14ac:dyDescent="0.3">
      <c r="A381" s="419" t="s">
        <v>397</v>
      </c>
      <c r="B381" s="420"/>
      <c r="C381" s="420"/>
      <c r="D381" s="421"/>
      <c r="E381" s="422" t="s">
        <v>398</v>
      </c>
      <c r="F381" s="421"/>
      <c r="G381" s="147">
        <v>275750</v>
      </c>
      <c r="H381" s="93"/>
    </row>
    <row r="382" spans="1:8" x14ac:dyDescent="0.3">
      <c r="A382" s="419" t="s">
        <v>397</v>
      </c>
      <c r="B382" s="420"/>
      <c r="C382" s="420"/>
      <c r="D382" s="421"/>
      <c r="E382" s="422" t="s">
        <v>399</v>
      </c>
      <c r="F382" s="421"/>
      <c r="G382" s="147">
        <v>387663.28</v>
      </c>
    </row>
    <row r="383" spans="1:8" x14ac:dyDescent="0.3">
      <c r="A383" s="419" t="s">
        <v>397</v>
      </c>
      <c r="B383" s="420"/>
      <c r="C383" s="420"/>
      <c r="D383" s="421"/>
      <c r="E383" s="422" t="s">
        <v>400</v>
      </c>
      <c r="F383" s="421"/>
      <c r="G383" s="147">
        <v>48346</v>
      </c>
    </row>
    <row r="384" spans="1:8" x14ac:dyDescent="0.3">
      <c r="A384" s="419" t="s">
        <v>397</v>
      </c>
      <c r="B384" s="420"/>
      <c r="C384" s="420"/>
      <c r="D384" s="421"/>
      <c r="E384" s="422" t="s">
        <v>401</v>
      </c>
      <c r="F384" s="421"/>
      <c r="G384" s="147">
        <v>45312</v>
      </c>
    </row>
    <row r="385" spans="1:8" x14ac:dyDescent="0.3">
      <c r="A385" s="419" t="s">
        <v>397</v>
      </c>
      <c r="B385" s="420"/>
      <c r="C385" s="420"/>
      <c r="D385" s="421"/>
      <c r="E385" s="422" t="s">
        <v>386</v>
      </c>
      <c r="F385" s="421"/>
      <c r="G385" s="147">
        <v>49245</v>
      </c>
    </row>
    <row r="386" spans="1:8" x14ac:dyDescent="0.3">
      <c r="A386" s="419" t="s">
        <v>397</v>
      </c>
      <c r="B386" s="420"/>
      <c r="C386" s="420"/>
      <c r="D386" s="421"/>
      <c r="E386" s="422" t="s">
        <v>96</v>
      </c>
      <c r="F386" s="421"/>
      <c r="G386" s="147">
        <v>44235.39</v>
      </c>
    </row>
    <row r="387" spans="1:8" x14ac:dyDescent="0.3">
      <c r="A387" s="419" t="s">
        <v>397</v>
      </c>
      <c r="B387" s="420"/>
      <c r="C387" s="420"/>
      <c r="D387" s="421"/>
      <c r="E387" s="422" t="s">
        <v>402</v>
      </c>
      <c r="F387" s="421"/>
      <c r="G387" s="147">
        <v>40023</v>
      </c>
    </row>
    <row r="388" spans="1:8" x14ac:dyDescent="0.3">
      <c r="A388" s="419" t="s">
        <v>403</v>
      </c>
      <c r="B388" s="420"/>
      <c r="C388" s="420"/>
      <c r="D388" s="421"/>
      <c r="E388" s="422" t="s">
        <v>404</v>
      </c>
      <c r="F388" s="421"/>
      <c r="G388" s="147">
        <v>219791</v>
      </c>
    </row>
    <row r="389" spans="1:8" x14ac:dyDescent="0.3">
      <c r="A389" s="419" t="s">
        <v>397</v>
      </c>
      <c r="B389" s="420"/>
      <c r="C389" s="420"/>
      <c r="D389" s="421"/>
      <c r="E389" s="422" t="s">
        <v>396</v>
      </c>
      <c r="F389" s="421"/>
      <c r="G389" s="147">
        <v>39104</v>
      </c>
    </row>
    <row r="390" spans="1:8" x14ac:dyDescent="0.3">
      <c r="A390" s="419" t="s">
        <v>397</v>
      </c>
      <c r="B390" s="420"/>
      <c r="C390" s="420"/>
      <c r="D390" s="421"/>
      <c r="E390" s="422" t="s">
        <v>405</v>
      </c>
      <c r="F390" s="421"/>
      <c r="G390" s="147">
        <v>23587</v>
      </c>
    </row>
    <row r="391" spans="1:8" x14ac:dyDescent="0.3">
      <c r="A391" s="419" t="s">
        <v>397</v>
      </c>
      <c r="B391" s="420"/>
      <c r="C391" s="420"/>
      <c r="D391" s="421"/>
      <c r="E391" s="422" t="s">
        <v>406</v>
      </c>
      <c r="F391" s="421"/>
      <c r="G391" s="147">
        <v>29373.73</v>
      </c>
    </row>
    <row r="392" spans="1:8" x14ac:dyDescent="0.3">
      <c r="A392" s="419" t="s">
        <v>397</v>
      </c>
      <c r="B392" s="420"/>
      <c r="C392" s="420"/>
      <c r="D392" s="421"/>
      <c r="E392" s="422" t="s">
        <v>407</v>
      </c>
      <c r="F392" s="421"/>
      <c r="G392" s="147">
        <v>36456</v>
      </c>
    </row>
    <row r="393" spans="1:8" x14ac:dyDescent="0.3">
      <c r="A393" s="419" t="s">
        <v>397</v>
      </c>
      <c r="B393" s="420"/>
      <c r="C393" s="420"/>
      <c r="D393" s="421"/>
      <c r="E393" s="422" t="s">
        <v>408</v>
      </c>
      <c r="F393" s="421"/>
      <c r="G393" s="147">
        <v>52818.93</v>
      </c>
    </row>
    <row r="394" spans="1:8" x14ac:dyDescent="0.3">
      <c r="A394" s="419" t="s">
        <v>397</v>
      </c>
      <c r="B394" s="420"/>
      <c r="C394" s="420"/>
      <c r="D394" s="421"/>
      <c r="E394" s="422" t="s">
        <v>398</v>
      </c>
      <c r="F394" s="421"/>
      <c r="G394" s="147">
        <v>83199.600000000006</v>
      </c>
    </row>
    <row r="395" spans="1:8" x14ac:dyDescent="0.3">
      <c r="A395" s="419" t="s">
        <v>397</v>
      </c>
      <c r="B395" s="420"/>
      <c r="C395" s="420"/>
      <c r="D395" s="421"/>
      <c r="E395" s="422" t="s">
        <v>398</v>
      </c>
      <c r="F395" s="421"/>
      <c r="G395" s="147">
        <v>83199.600000000006</v>
      </c>
    </row>
    <row r="396" spans="1:8" x14ac:dyDescent="0.3">
      <c r="A396" s="419" t="s">
        <v>409</v>
      </c>
      <c r="B396" s="420"/>
      <c r="C396" s="420"/>
      <c r="D396" s="421"/>
      <c r="E396" s="422" t="s">
        <v>410</v>
      </c>
      <c r="F396" s="421"/>
      <c r="G396" s="147">
        <v>166575.46</v>
      </c>
    </row>
    <row r="397" spans="1:8" x14ac:dyDescent="0.3">
      <c r="A397" s="419" t="s">
        <v>411</v>
      </c>
      <c r="B397" s="420"/>
      <c r="C397" s="420"/>
      <c r="D397" s="421"/>
      <c r="E397" s="422" t="s">
        <v>412</v>
      </c>
      <c r="F397" s="421"/>
      <c r="G397" s="147">
        <v>517958.07</v>
      </c>
    </row>
    <row r="398" spans="1:8" x14ac:dyDescent="0.3">
      <c r="A398" s="419" t="s">
        <v>413</v>
      </c>
      <c r="B398" s="420"/>
      <c r="C398" s="420"/>
      <c r="D398" s="421"/>
      <c r="E398" s="422" t="s">
        <v>414</v>
      </c>
      <c r="F398" s="421"/>
      <c r="G398" s="147">
        <v>14502273.210000001</v>
      </c>
      <c r="H398" s="93">
        <f>SUM(G380:G398)</f>
        <v>16851411.27</v>
      </c>
    </row>
    <row r="399" spans="1:8" x14ac:dyDescent="0.3">
      <c r="A399" s="419" t="s">
        <v>415</v>
      </c>
      <c r="B399" s="420"/>
      <c r="C399" s="420"/>
      <c r="D399" s="421"/>
      <c r="E399" s="422" t="s">
        <v>416</v>
      </c>
      <c r="F399" s="421"/>
      <c r="G399" s="147">
        <v>69835</v>
      </c>
    </row>
    <row r="400" spans="1:8" x14ac:dyDescent="0.3">
      <c r="A400" s="419" t="s">
        <v>415</v>
      </c>
      <c r="B400" s="420"/>
      <c r="C400" s="420"/>
      <c r="D400" s="421"/>
      <c r="E400" s="422" t="s">
        <v>417</v>
      </c>
      <c r="F400" s="421"/>
      <c r="G400" s="147">
        <v>67123</v>
      </c>
    </row>
    <row r="401" spans="1:8" x14ac:dyDescent="0.3">
      <c r="A401" s="419" t="s">
        <v>415</v>
      </c>
      <c r="B401" s="420"/>
      <c r="C401" s="420"/>
      <c r="D401" s="421"/>
      <c r="E401" s="422" t="s">
        <v>378</v>
      </c>
      <c r="F401" s="421"/>
      <c r="G401" s="147">
        <v>57345</v>
      </c>
    </row>
    <row r="402" spans="1:8" x14ac:dyDescent="0.3">
      <c r="A402" s="419" t="s">
        <v>418</v>
      </c>
      <c r="B402" s="420"/>
      <c r="C402" s="420"/>
      <c r="D402" s="421"/>
      <c r="E402" s="422" t="s">
        <v>419</v>
      </c>
      <c r="F402" s="420"/>
      <c r="G402" s="147">
        <v>59918.34</v>
      </c>
      <c r="H402" s="93">
        <f>SUM(G399:G402)</f>
        <v>254221.34</v>
      </c>
    </row>
    <row r="403" spans="1:8" x14ac:dyDescent="0.3">
      <c r="A403" s="448" t="s">
        <v>340</v>
      </c>
      <c r="B403" s="449"/>
      <c r="C403" s="449"/>
      <c r="D403" s="449"/>
      <c r="E403" s="449"/>
      <c r="F403" s="449"/>
      <c r="G403" s="148">
        <f>SUM(G355:G402)</f>
        <v>22760411.359999999</v>
      </c>
    </row>
    <row r="404" spans="1:8" x14ac:dyDescent="0.3">
      <c r="A404" s="450" t="s">
        <v>420</v>
      </c>
      <c r="B404" s="451"/>
      <c r="C404" s="451"/>
      <c r="D404" s="451"/>
      <c r="E404" s="452"/>
      <c r="F404" s="124">
        <f>+H368</f>
        <v>4486830.26</v>
      </c>
      <c r="G404" s="149"/>
    </row>
    <row r="405" spans="1:8" x14ac:dyDescent="0.3">
      <c r="A405" s="437" t="s">
        <v>421</v>
      </c>
      <c r="B405" s="438"/>
      <c r="C405" s="438"/>
      <c r="D405" s="438"/>
      <c r="E405" s="439"/>
      <c r="F405" s="125">
        <f>+H379</f>
        <v>1167948.49</v>
      </c>
      <c r="G405" s="149"/>
    </row>
    <row r="406" spans="1:8" x14ac:dyDescent="0.3">
      <c r="A406" s="150" t="s">
        <v>422</v>
      </c>
      <c r="B406" s="126"/>
      <c r="C406" s="126"/>
      <c r="D406" s="126"/>
      <c r="E406" s="127"/>
      <c r="F406" s="124">
        <f>+H398</f>
        <v>16851411.27</v>
      </c>
      <c r="G406" s="149"/>
    </row>
    <row r="407" spans="1:8" x14ac:dyDescent="0.3">
      <c r="A407" s="151" t="s">
        <v>423</v>
      </c>
      <c r="B407" s="128"/>
      <c r="C407" s="128"/>
      <c r="D407" s="128"/>
      <c r="E407" s="129"/>
      <c r="F407" s="130">
        <f>+H402</f>
        <v>254221.34</v>
      </c>
      <c r="G407" s="152"/>
    </row>
    <row r="408" spans="1:8" ht="17.25" thickBot="1" x14ac:dyDescent="0.35">
      <c r="A408" s="440" t="s">
        <v>525</v>
      </c>
      <c r="B408" s="441"/>
      <c r="C408" s="441"/>
      <c r="D408" s="441"/>
      <c r="E408" s="441"/>
      <c r="F408" s="153">
        <f>SUM(F404:F407)</f>
        <v>22760411.359999999</v>
      </c>
      <c r="G408" s="154"/>
    </row>
    <row r="409" spans="1:8" ht="17.25" thickBot="1" x14ac:dyDescent="0.35"/>
    <row r="410" spans="1:8" ht="18.75" x14ac:dyDescent="0.3">
      <c r="A410" s="262" t="s">
        <v>0</v>
      </c>
      <c r="B410" s="263"/>
      <c r="C410" s="263"/>
      <c r="D410" s="263"/>
      <c r="E410" s="263"/>
      <c r="F410" s="263"/>
      <c r="G410" s="264"/>
    </row>
    <row r="411" spans="1:8" x14ac:dyDescent="0.3">
      <c r="A411" s="265" t="s">
        <v>1</v>
      </c>
      <c r="B411" s="266"/>
      <c r="C411" s="266"/>
      <c r="D411" s="266"/>
      <c r="E411" s="266"/>
      <c r="F411" s="266"/>
      <c r="G411" s="267"/>
    </row>
    <row r="412" spans="1:8" ht="19.5" thickBot="1" x14ac:dyDescent="0.35">
      <c r="A412" s="442" t="s">
        <v>424</v>
      </c>
      <c r="B412" s="443"/>
      <c r="C412" s="443"/>
      <c r="D412" s="443"/>
      <c r="E412" s="443"/>
      <c r="F412" s="443"/>
      <c r="G412" s="444"/>
    </row>
    <row r="413" spans="1:8" ht="17.25" thickBot="1" x14ac:dyDescent="0.35">
      <c r="E413" s="93"/>
      <c r="F413" s="79"/>
    </row>
    <row r="414" spans="1:8" x14ac:dyDescent="0.3">
      <c r="A414" s="445" t="s">
        <v>425</v>
      </c>
      <c r="B414" s="446"/>
      <c r="C414" s="446"/>
      <c r="D414" s="446"/>
      <c r="E414" s="446"/>
      <c r="F414" s="446"/>
      <c r="G414" s="447"/>
    </row>
    <row r="415" spans="1:8" x14ac:dyDescent="0.3">
      <c r="A415" s="455" t="s">
        <v>4</v>
      </c>
      <c r="B415" s="374"/>
      <c r="C415" s="374"/>
      <c r="D415" s="374" t="s">
        <v>5</v>
      </c>
      <c r="E415" s="374"/>
      <c r="F415" s="374"/>
      <c r="G415" s="155" t="s">
        <v>6</v>
      </c>
    </row>
    <row r="416" spans="1:8" x14ac:dyDescent="0.3">
      <c r="A416" s="453" t="s">
        <v>426</v>
      </c>
      <c r="B416" s="330"/>
      <c r="C416" s="330"/>
      <c r="D416" s="454" t="s">
        <v>427</v>
      </c>
      <c r="E416" s="454"/>
      <c r="F416" s="454"/>
      <c r="G416" s="156">
        <v>452570.03</v>
      </c>
    </row>
    <row r="417" spans="1:7" x14ac:dyDescent="0.3">
      <c r="A417" s="453" t="s">
        <v>428</v>
      </c>
      <c r="B417" s="330"/>
      <c r="C417" s="330"/>
      <c r="D417" s="454" t="s">
        <v>312</v>
      </c>
      <c r="E417" s="454"/>
      <c r="F417" s="454"/>
      <c r="G417" s="156">
        <v>1102696.0900000001</v>
      </c>
    </row>
    <row r="418" spans="1:7" x14ac:dyDescent="0.3">
      <c r="A418" s="453" t="s">
        <v>429</v>
      </c>
      <c r="B418" s="330"/>
      <c r="C418" s="330"/>
      <c r="D418" s="454" t="s">
        <v>430</v>
      </c>
      <c r="E418" s="454"/>
      <c r="F418" s="454"/>
      <c r="G418" s="156">
        <v>535016.93999999994</v>
      </c>
    </row>
    <row r="419" spans="1:7" x14ac:dyDescent="0.3">
      <c r="A419" s="453" t="s">
        <v>426</v>
      </c>
      <c r="B419" s="330"/>
      <c r="C419" s="330"/>
      <c r="D419" s="454" t="s">
        <v>431</v>
      </c>
      <c r="E419" s="454"/>
      <c r="F419" s="454"/>
      <c r="G419" s="156">
        <v>120404.86</v>
      </c>
    </row>
    <row r="420" spans="1:7" x14ac:dyDescent="0.3">
      <c r="A420" s="453" t="s">
        <v>426</v>
      </c>
      <c r="B420" s="330"/>
      <c r="C420" s="330"/>
      <c r="D420" s="454" t="s">
        <v>432</v>
      </c>
      <c r="E420" s="454"/>
      <c r="F420" s="454"/>
      <c r="G420" s="156">
        <v>116984.61</v>
      </c>
    </row>
    <row r="421" spans="1:7" x14ac:dyDescent="0.3">
      <c r="A421" s="453" t="s">
        <v>426</v>
      </c>
      <c r="B421" s="330"/>
      <c r="C421" s="330"/>
      <c r="D421" s="454" t="s">
        <v>433</v>
      </c>
      <c r="E421" s="454"/>
      <c r="F421" s="454"/>
      <c r="G421" s="156">
        <v>1078078.49</v>
      </c>
    </row>
    <row r="422" spans="1:7" x14ac:dyDescent="0.3">
      <c r="A422" s="453"/>
      <c r="B422" s="330"/>
      <c r="C422" s="330"/>
      <c r="D422" s="454"/>
      <c r="E422" s="454"/>
      <c r="F422" s="454"/>
      <c r="G422" s="157" t="e">
        <f>+#REF!</f>
        <v>#REF!</v>
      </c>
    </row>
    <row r="423" spans="1:7" x14ac:dyDescent="0.3">
      <c r="A423" s="453"/>
      <c r="B423" s="330"/>
      <c r="C423" s="330"/>
      <c r="D423" s="456"/>
      <c r="E423" s="457"/>
      <c r="F423" s="458"/>
      <c r="G423" s="157">
        <f>+F303</f>
        <v>0</v>
      </c>
    </row>
    <row r="424" spans="1:7" x14ac:dyDescent="0.3">
      <c r="A424" s="453" t="s">
        <v>434</v>
      </c>
      <c r="B424" s="330"/>
      <c r="C424" s="330"/>
      <c r="D424" s="454" t="s">
        <v>435</v>
      </c>
      <c r="E424" s="454"/>
      <c r="F424" s="454"/>
      <c r="G424" s="156">
        <v>115671.41</v>
      </c>
    </row>
    <row r="425" spans="1:7" x14ac:dyDescent="0.3">
      <c r="A425" s="453" t="s">
        <v>436</v>
      </c>
      <c r="B425" s="330"/>
      <c r="C425" s="330"/>
      <c r="D425" s="454" t="s">
        <v>437</v>
      </c>
      <c r="E425" s="454"/>
      <c r="F425" s="454"/>
      <c r="G425" s="156">
        <v>684274.67</v>
      </c>
    </row>
    <row r="426" spans="1:7" x14ac:dyDescent="0.3">
      <c r="A426" s="453" t="s">
        <v>438</v>
      </c>
      <c r="B426" s="330"/>
      <c r="C426" s="330"/>
      <c r="D426" s="454" t="s">
        <v>412</v>
      </c>
      <c r="E426" s="454"/>
      <c r="F426" s="454"/>
      <c r="G426" s="156">
        <v>997550.19</v>
      </c>
    </row>
    <row r="427" spans="1:7" x14ac:dyDescent="0.3">
      <c r="A427" s="453" t="s">
        <v>439</v>
      </c>
      <c r="B427" s="330"/>
      <c r="C427" s="330"/>
      <c r="D427" s="454" t="s">
        <v>99</v>
      </c>
      <c r="E427" s="454"/>
      <c r="F427" s="454"/>
      <c r="G427" s="156">
        <v>30927.56</v>
      </c>
    </row>
    <row r="428" spans="1:7" x14ac:dyDescent="0.3">
      <c r="A428" s="453" t="s">
        <v>440</v>
      </c>
      <c r="B428" s="330"/>
      <c r="C428" s="330"/>
      <c r="D428" s="454" t="s">
        <v>441</v>
      </c>
      <c r="E428" s="454"/>
      <c r="F428" s="454"/>
      <c r="G428" s="156">
        <v>109119.34</v>
      </c>
    </row>
    <row r="429" spans="1:7" x14ac:dyDescent="0.3">
      <c r="A429" s="453" t="s">
        <v>442</v>
      </c>
      <c r="B429" s="330"/>
      <c r="C429" s="330"/>
      <c r="D429" s="454" t="s">
        <v>443</v>
      </c>
      <c r="E429" s="454"/>
      <c r="F429" s="454"/>
      <c r="G429" s="156">
        <v>7086453.2800000003</v>
      </c>
    </row>
    <row r="430" spans="1:7" x14ac:dyDescent="0.3">
      <c r="A430" s="453" t="s">
        <v>444</v>
      </c>
      <c r="B430" s="330"/>
      <c r="C430" s="330"/>
      <c r="D430" s="459" t="s">
        <v>445</v>
      </c>
      <c r="E430" s="460"/>
      <c r="F430" s="461"/>
      <c r="G430" s="156">
        <v>1479633.5</v>
      </c>
    </row>
    <row r="431" spans="1:7" x14ac:dyDescent="0.3">
      <c r="A431" s="453" t="s">
        <v>446</v>
      </c>
      <c r="B431" s="330"/>
      <c r="C431" s="330"/>
      <c r="D431" s="454" t="s">
        <v>447</v>
      </c>
      <c r="E431" s="454"/>
      <c r="F431" s="454"/>
      <c r="G431" s="156">
        <v>261332.75</v>
      </c>
    </row>
    <row r="432" spans="1:7" x14ac:dyDescent="0.3">
      <c r="A432" s="453" t="s">
        <v>448</v>
      </c>
      <c r="B432" s="330"/>
      <c r="C432" s="330"/>
      <c r="D432" s="454" t="s">
        <v>449</v>
      </c>
      <c r="E432" s="454"/>
      <c r="F432" s="454"/>
      <c r="G432" s="156">
        <v>1682132.65</v>
      </c>
    </row>
    <row r="433" spans="1:7" x14ac:dyDescent="0.3">
      <c r="A433" s="463" t="s">
        <v>450</v>
      </c>
      <c r="B433" s="460"/>
      <c r="C433" s="461"/>
      <c r="D433" s="459" t="s">
        <v>451</v>
      </c>
      <c r="E433" s="460"/>
      <c r="F433" s="461"/>
      <c r="G433" s="158">
        <v>3095128.36</v>
      </c>
    </row>
    <row r="434" spans="1:7" x14ac:dyDescent="0.3">
      <c r="A434" s="463" t="s">
        <v>452</v>
      </c>
      <c r="B434" s="460"/>
      <c r="C434" s="461"/>
      <c r="D434" s="459" t="s">
        <v>453</v>
      </c>
      <c r="E434" s="460"/>
      <c r="F434" s="461"/>
      <c r="G434" s="158">
        <v>7691815.7300000004</v>
      </c>
    </row>
    <row r="435" spans="1:7" x14ac:dyDescent="0.3">
      <c r="A435" s="463" t="s">
        <v>454</v>
      </c>
      <c r="B435" s="460"/>
      <c r="C435" s="461"/>
      <c r="D435" s="459" t="s">
        <v>455</v>
      </c>
      <c r="E435" s="460"/>
      <c r="F435" s="461"/>
      <c r="G435" s="158">
        <v>3626066.27</v>
      </c>
    </row>
    <row r="436" spans="1:7" x14ac:dyDescent="0.3">
      <c r="A436" s="453" t="s">
        <v>456</v>
      </c>
      <c r="B436" s="330"/>
      <c r="C436" s="330"/>
      <c r="D436" s="330" t="s">
        <v>457</v>
      </c>
      <c r="E436" s="330"/>
      <c r="F436" s="330"/>
      <c r="G436" s="158">
        <v>3253333.8</v>
      </c>
    </row>
    <row r="437" spans="1:7" x14ac:dyDescent="0.3">
      <c r="A437" s="462" t="s">
        <v>458</v>
      </c>
      <c r="B437" s="334"/>
      <c r="C437" s="334"/>
      <c r="D437" s="330" t="s">
        <v>437</v>
      </c>
      <c r="E437" s="330"/>
      <c r="F437" s="330"/>
      <c r="G437" s="158">
        <v>7039790.5599999996</v>
      </c>
    </row>
    <row r="438" spans="1:7" x14ac:dyDescent="0.3">
      <c r="A438" s="463" t="s">
        <v>459</v>
      </c>
      <c r="B438" s="460"/>
      <c r="C438" s="461"/>
      <c r="D438" s="328" t="s">
        <v>460</v>
      </c>
      <c r="E438" s="328"/>
      <c r="F438" s="328"/>
      <c r="G438" s="158">
        <v>851327.64</v>
      </c>
    </row>
    <row r="439" spans="1:7" x14ac:dyDescent="0.3">
      <c r="A439" s="453" t="s">
        <v>461</v>
      </c>
      <c r="B439" s="330"/>
      <c r="C439" s="330"/>
      <c r="D439" s="330" t="s">
        <v>462</v>
      </c>
      <c r="E439" s="330"/>
      <c r="F439" s="330"/>
      <c r="G439" s="158">
        <v>699325.01</v>
      </c>
    </row>
    <row r="440" spans="1:7" ht="17.25" customHeight="1" x14ac:dyDescent="0.3">
      <c r="A440" s="463" t="s">
        <v>463</v>
      </c>
      <c r="B440" s="460"/>
      <c r="C440" s="461"/>
      <c r="D440" s="459" t="s">
        <v>464</v>
      </c>
      <c r="E440" s="460"/>
      <c r="F440" s="461"/>
      <c r="G440" s="159">
        <v>-195840</v>
      </c>
    </row>
    <row r="441" spans="1:7" x14ac:dyDescent="0.3">
      <c r="A441" s="453" t="s">
        <v>465</v>
      </c>
      <c r="B441" s="330"/>
      <c r="C441" s="330"/>
      <c r="D441" s="328" t="s">
        <v>443</v>
      </c>
      <c r="E441" s="328"/>
      <c r="F441" s="328"/>
      <c r="G441" s="158">
        <v>2569675.58</v>
      </c>
    </row>
    <row r="442" spans="1:7" x14ac:dyDescent="0.3">
      <c r="A442" s="464" t="s">
        <v>531</v>
      </c>
      <c r="B442" s="324"/>
      <c r="C442" s="324"/>
      <c r="D442" s="324"/>
      <c r="E442" s="324"/>
      <c r="F442" s="324"/>
      <c r="G442" s="160" t="e">
        <f>SUM(G416:G441)</f>
        <v>#REF!</v>
      </c>
    </row>
    <row r="443" spans="1:7" ht="30" customHeight="1" x14ac:dyDescent="0.3">
      <c r="A443" s="465" t="s">
        <v>513</v>
      </c>
      <c r="B443" s="466"/>
      <c r="C443" s="467"/>
      <c r="D443" s="468" t="s">
        <v>512</v>
      </c>
      <c r="E443" s="469"/>
      <c r="F443" s="470"/>
      <c r="G443" s="161">
        <v>7592088.1100000003</v>
      </c>
    </row>
    <row r="444" spans="1:7" ht="30" customHeight="1" x14ac:dyDescent="0.3">
      <c r="A444" s="471" t="s">
        <v>515</v>
      </c>
      <c r="B444" s="313"/>
      <c r="C444" s="314"/>
      <c r="D444" s="472" t="s">
        <v>514</v>
      </c>
      <c r="E444" s="473"/>
      <c r="F444" s="474"/>
      <c r="G444" s="162">
        <v>1056488.92</v>
      </c>
    </row>
    <row r="445" spans="1:7" ht="21.95" customHeight="1" x14ac:dyDescent="0.3">
      <c r="A445" s="475" t="s">
        <v>517</v>
      </c>
      <c r="B445" s="319"/>
      <c r="C445" s="320"/>
      <c r="D445" s="472" t="s">
        <v>516</v>
      </c>
      <c r="E445" s="473"/>
      <c r="F445" s="474"/>
      <c r="G445" s="162">
        <v>596784</v>
      </c>
    </row>
    <row r="446" spans="1:7" x14ac:dyDescent="0.3">
      <c r="A446" s="163"/>
      <c r="B446" s="131"/>
      <c r="C446" s="131"/>
      <c r="D446" s="131"/>
      <c r="E446" s="114"/>
      <c r="F446" s="114"/>
      <c r="G446" s="160"/>
    </row>
    <row r="447" spans="1:7" x14ac:dyDescent="0.3">
      <c r="A447" s="163"/>
      <c r="B447" s="131"/>
      <c r="C447" s="131"/>
      <c r="D447" s="131"/>
      <c r="E447" s="114"/>
      <c r="F447" s="114"/>
      <c r="G447" s="160"/>
    </row>
    <row r="448" spans="1:7" x14ac:dyDescent="0.3">
      <c r="A448" s="464" t="s">
        <v>532</v>
      </c>
      <c r="B448" s="324"/>
      <c r="C448" s="324"/>
      <c r="D448" s="324"/>
      <c r="E448" s="324"/>
      <c r="F448" s="324"/>
      <c r="G448" s="160" t="e">
        <f>SUM(G442:G447)</f>
        <v>#REF!</v>
      </c>
    </row>
    <row r="449" spans="1:7" x14ac:dyDescent="0.3">
      <c r="A449" s="483"/>
      <c r="B449" s="276"/>
      <c r="C449" s="276"/>
      <c r="D449" s="276"/>
      <c r="E449" s="276"/>
      <c r="F449" s="276"/>
      <c r="G449" s="164"/>
    </row>
    <row r="450" spans="1:7" x14ac:dyDescent="0.3">
      <c r="A450" s="483"/>
      <c r="B450" s="276"/>
      <c r="C450" s="276"/>
      <c r="D450" s="276"/>
      <c r="E450" s="276"/>
      <c r="F450" s="276"/>
      <c r="G450" s="164"/>
    </row>
    <row r="451" spans="1:7" ht="18.75" x14ac:dyDescent="0.3">
      <c r="A451" s="476" t="s">
        <v>0</v>
      </c>
      <c r="B451" s="477"/>
      <c r="C451" s="477"/>
      <c r="D451" s="477"/>
      <c r="E451" s="477"/>
      <c r="F451" s="477"/>
      <c r="G451" s="478"/>
    </row>
    <row r="452" spans="1:7" x14ac:dyDescent="0.3">
      <c r="A452" s="265" t="s">
        <v>1</v>
      </c>
      <c r="B452" s="266"/>
      <c r="C452" s="266"/>
      <c r="D452" s="266"/>
      <c r="E452" s="266"/>
      <c r="F452" s="266"/>
      <c r="G452" s="267"/>
    </row>
    <row r="453" spans="1:7" ht="18.75" x14ac:dyDescent="0.3">
      <c r="A453" s="476" t="s">
        <v>424</v>
      </c>
      <c r="B453" s="477"/>
      <c r="C453" s="477"/>
      <c r="D453" s="477"/>
      <c r="E453" s="477"/>
      <c r="F453" s="477"/>
      <c r="G453" s="478"/>
    </row>
    <row r="454" spans="1:7" x14ac:dyDescent="0.3">
      <c r="A454" s="165"/>
      <c r="B454" s="166"/>
      <c r="C454" s="166"/>
      <c r="D454" s="166"/>
      <c r="E454" s="167"/>
      <c r="F454" s="168"/>
      <c r="G454" s="169"/>
    </row>
    <row r="455" spans="1:7" x14ac:dyDescent="0.3">
      <c r="A455" s="479" t="s">
        <v>425</v>
      </c>
      <c r="B455" s="480"/>
      <c r="C455" s="480"/>
      <c r="D455" s="480"/>
      <c r="E455" s="480"/>
      <c r="F455" s="480"/>
      <c r="G455" s="481"/>
    </row>
    <row r="456" spans="1:7" x14ac:dyDescent="0.3">
      <c r="A456" s="455" t="s">
        <v>4</v>
      </c>
      <c r="B456" s="374"/>
      <c r="C456" s="374"/>
      <c r="D456" s="374" t="s">
        <v>5</v>
      </c>
      <c r="E456" s="374"/>
      <c r="F456" s="374"/>
      <c r="G456" s="155" t="s">
        <v>6</v>
      </c>
    </row>
    <row r="457" spans="1:7" x14ac:dyDescent="0.3">
      <c r="A457" s="482" t="s">
        <v>58</v>
      </c>
      <c r="B457" s="322"/>
      <c r="C457" s="322"/>
      <c r="D457" s="322"/>
      <c r="E457" s="322"/>
      <c r="F457" s="323"/>
      <c r="G457" s="157" t="e">
        <f>SUM(G448)</f>
        <v>#REF!</v>
      </c>
    </row>
    <row r="458" spans="1:7" x14ac:dyDescent="0.3">
      <c r="A458" s="484" t="s">
        <v>467</v>
      </c>
      <c r="B458" s="368"/>
      <c r="C458" s="368"/>
      <c r="D458" s="454" t="s">
        <v>468</v>
      </c>
      <c r="E458" s="454"/>
      <c r="F458" s="454"/>
      <c r="G458" s="157"/>
    </row>
    <row r="459" spans="1:7" x14ac:dyDescent="0.3">
      <c r="A459" s="484" t="s">
        <v>469</v>
      </c>
      <c r="B459" s="368"/>
      <c r="C459" s="368"/>
      <c r="D459" s="454" t="s">
        <v>470</v>
      </c>
      <c r="E459" s="454"/>
      <c r="F459" s="454"/>
      <c r="G459" s="157"/>
    </row>
    <row r="460" spans="1:7" x14ac:dyDescent="0.3">
      <c r="A460" s="484" t="s">
        <v>471</v>
      </c>
      <c r="B460" s="368"/>
      <c r="C460" s="368"/>
      <c r="D460" s="454" t="s">
        <v>472</v>
      </c>
      <c r="E460" s="454"/>
      <c r="F460" s="454"/>
      <c r="G460" s="157"/>
    </row>
    <row r="461" spans="1:7" x14ac:dyDescent="0.3">
      <c r="A461" s="484" t="s">
        <v>473</v>
      </c>
      <c r="B461" s="368"/>
      <c r="C461" s="368"/>
      <c r="D461" s="454" t="s">
        <v>474</v>
      </c>
      <c r="E461" s="454"/>
      <c r="F461" s="454"/>
      <c r="G461" s="157"/>
    </row>
    <row r="462" spans="1:7" x14ac:dyDescent="0.3">
      <c r="A462" s="484"/>
      <c r="B462" s="368"/>
      <c r="C462" s="368"/>
      <c r="D462" s="485"/>
      <c r="E462" s="485"/>
      <c r="F462" s="485"/>
      <c r="G462" s="157"/>
    </row>
    <row r="463" spans="1:7" x14ac:dyDescent="0.3">
      <c r="A463" s="486"/>
      <c r="B463" s="274"/>
      <c r="C463" s="274"/>
      <c r="D463" s="274"/>
      <c r="E463" s="274"/>
      <c r="F463" s="274"/>
      <c r="G463" s="159"/>
    </row>
    <row r="464" spans="1:7" x14ac:dyDescent="0.3">
      <c r="A464" s="486"/>
      <c r="B464" s="274"/>
      <c r="C464" s="274"/>
      <c r="D464" s="274"/>
      <c r="E464" s="274"/>
      <c r="F464" s="274"/>
      <c r="G464" s="159"/>
    </row>
    <row r="465" spans="1:7" x14ac:dyDescent="0.3">
      <c r="A465" s="464" t="s">
        <v>48</v>
      </c>
      <c r="B465" s="324"/>
      <c r="C465" s="324"/>
      <c r="D465" s="324"/>
      <c r="E465" s="324"/>
      <c r="F465" s="324"/>
      <c r="G465" s="170"/>
    </row>
    <row r="466" spans="1:7" x14ac:dyDescent="0.3">
      <c r="A466" s="464" t="s">
        <v>533</v>
      </c>
      <c r="B466" s="324"/>
      <c r="C466" s="324"/>
      <c r="D466" s="324"/>
      <c r="E466" s="324"/>
      <c r="F466" s="324"/>
      <c r="G466" s="160" t="e">
        <f>SUM(G457:G463)</f>
        <v>#REF!</v>
      </c>
    </row>
    <row r="467" spans="1:7" x14ac:dyDescent="0.3">
      <c r="A467" s="163"/>
      <c r="B467" s="131"/>
      <c r="C467" s="131"/>
      <c r="D467" s="131"/>
      <c r="E467" s="114"/>
      <c r="F467" s="114"/>
      <c r="G467" s="160"/>
    </row>
    <row r="468" spans="1:7" x14ac:dyDescent="0.3">
      <c r="A468" s="163"/>
      <c r="B468" s="131"/>
      <c r="C468" s="131"/>
      <c r="D468" s="131"/>
      <c r="E468" s="114"/>
      <c r="F468" s="114"/>
      <c r="G468" s="160"/>
    </row>
    <row r="469" spans="1:7" ht="17.25" thickBot="1" x14ac:dyDescent="0.35">
      <c r="A469" s="487" t="s">
        <v>475</v>
      </c>
      <c r="B469" s="488"/>
      <c r="C469" s="488"/>
      <c r="D469" s="488"/>
      <c r="E469" s="488"/>
      <c r="F469" s="488"/>
      <c r="G469" s="171"/>
    </row>
    <row r="470" spans="1:7" x14ac:dyDescent="0.3">
      <c r="A470" s="132"/>
      <c r="B470" s="132"/>
      <c r="C470" s="132"/>
      <c r="D470" s="132"/>
      <c r="E470" s="133"/>
      <c r="F470" s="133"/>
    </row>
    <row r="471" spans="1:7" x14ac:dyDescent="0.3">
      <c r="A471" s="132"/>
      <c r="B471" s="132"/>
      <c r="C471" s="132"/>
      <c r="D471" s="132"/>
      <c r="E471" s="133"/>
      <c r="F471" s="133"/>
    </row>
    <row r="472" spans="1:7" x14ac:dyDescent="0.3">
      <c r="A472" s="132"/>
      <c r="B472" s="132"/>
      <c r="C472" s="132"/>
      <c r="D472" s="132"/>
      <c r="E472" s="133"/>
      <c r="F472" s="133"/>
    </row>
    <row r="473" spans="1:7" x14ac:dyDescent="0.3">
      <c r="A473" s="132"/>
      <c r="B473" s="132"/>
      <c r="C473" s="132"/>
      <c r="D473" s="132"/>
      <c r="E473" s="133"/>
      <c r="F473" s="133"/>
    </row>
    <row r="474" spans="1:7" x14ac:dyDescent="0.3">
      <c r="A474" s="132"/>
      <c r="B474" s="132"/>
      <c r="C474" s="132"/>
      <c r="D474" s="132"/>
      <c r="E474" s="133"/>
      <c r="F474" s="133"/>
    </row>
    <row r="475" spans="1:7" ht="17.25" thickBot="1" x14ac:dyDescent="0.35">
      <c r="A475" s="132"/>
      <c r="B475" s="132"/>
      <c r="C475" s="132"/>
      <c r="D475" s="132"/>
      <c r="E475" s="133"/>
      <c r="F475" s="133"/>
    </row>
    <row r="476" spans="1:7" ht="18.75" x14ac:dyDescent="0.3">
      <c r="A476" s="262" t="s">
        <v>0</v>
      </c>
      <c r="B476" s="263"/>
      <c r="C476" s="263"/>
      <c r="D476" s="263"/>
      <c r="E476" s="263"/>
      <c r="F476" s="263"/>
      <c r="G476" s="264"/>
    </row>
    <row r="477" spans="1:7" x14ac:dyDescent="0.3">
      <c r="A477" s="265" t="s">
        <v>1</v>
      </c>
      <c r="B477" s="266"/>
      <c r="C477" s="266"/>
      <c r="D477" s="266"/>
      <c r="E477" s="266"/>
      <c r="F477" s="266"/>
      <c r="G477" s="267"/>
    </row>
    <row r="478" spans="1:7" ht="19.5" thickBot="1" x14ac:dyDescent="0.35">
      <c r="A478" s="442" t="s">
        <v>424</v>
      </c>
      <c r="B478" s="443"/>
      <c r="C478" s="443"/>
      <c r="D478" s="443"/>
      <c r="E478" s="443"/>
      <c r="F478" s="443"/>
      <c r="G478" s="444"/>
    </row>
    <row r="479" spans="1:7" ht="17.25" thickBot="1" x14ac:dyDescent="0.35">
      <c r="E479" s="93"/>
      <c r="F479" s="79"/>
    </row>
    <row r="480" spans="1:7" ht="17.25" thickBot="1" x14ac:dyDescent="0.35">
      <c r="A480" s="491" t="s">
        <v>476</v>
      </c>
      <c r="B480" s="492"/>
      <c r="C480" s="492"/>
      <c r="D480" s="492"/>
      <c r="E480" s="492"/>
      <c r="F480" s="492"/>
      <c r="G480" s="493"/>
    </row>
    <row r="481" spans="1:7" x14ac:dyDescent="0.3">
      <c r="A481" s="494" t="s">
        <v>4</v>
      </c>
      <c r="B481" s="495"/>
      <c r="C481" s="495"/>
      <c r="D481" s="495" t="s">
        <v>5</v>
      </c>
      <c r="E481" s="495"/>
      <c r="F481" s="495"/>
      <c r="G481" s="172" t="s">
        <v>6</v>
      </c>
    </row>
    <row r="482" spans="1:7" x14ac:dyDescent="0.3">
      <c r="A482" s="496" t="s">
        <v>61</v>
      </c>
      <c r="B482" s="497"/>
      <c r="C482" s="497"/>
      <c r="D482" s="497"/>
      <c r="E482" s="497"/>
      <c r="F482" s="498"/>
      <c r="G482" s="159">
        <v>0</v>
      </c>
    </row>
    <row r="483" spans="1:7" x14ac:dyDescent="0.3">
      <c r="A483" s="489" t="s">
        <v>477</v>
      </c>
      <c r="B483" s="457"/>
      <c r="C483" s="458"/>
      <c r="D483" s="300" t="s">
        <v>478</v>
      </c>
      <c r="E483" s="301"/>
      <c r="F483" s="302"/>
      <c r="G483" s="159">
        <v>71781.03</v>
      </c>
    </row>
    <row r="484" spans="1:7" x14ac:dyDescent="0.3">
      <c r="A484" s="486" t="s">
        <v>479</v>
      </c>
      <c r="B484" s="274"/>
      <c r="C484" s="274"/>
      <c r="D484" s="490" t="s">
        <v>480</v>
      </c>
      <c r="E484" s="490"/>
      <c r="F484" s="490"/>
      <c r="G484" s="159">
        <v>8402673.5</v>
      </c>
    </row>
    <row r="485" spans="1:7" x14ac:dyDescent="0.3">
      <c r="A485" s="486" t="s">
        <v>481</v>
      </c>
      <c r="B485" s="274"/>
      <c r="C485" s="274"/>
      <c r="D485" s="490" t="s">
        <v>208</v>
      </c>
      <c r="E485" s="490"/>
      <c r="F485" s="490"/>
      <c r="G485" s="159">
        <v>6590161.46</v>
      </c>
    </row>
    <row r="486" spans="1:7" x14ac:dyDescent="0.3">
      <c r="A486" s="506" t="s">
        <v>482</v>
      </c>
      <c r="B486" s="328"/>
      <c r="C486" s="328"/>
      <c r="D486" s="502" t="s">
        <v>124</v>
      </c>
      <c r="E486" s="502"/>
      <c r="F486" s="502"/>
      <c r="G486" s="159">
        <v>195840</v>
      </c>
    </row>
    <row r="487" spans="1:7" x14ac:dyDescent="0.3">
      <c r="A487" s="506" t="s">
        <v>483</v>
      </c>
      <c r="B487" s="328"/>
      <c r="C487" s="328"/>
      <c r="D487" s="502" t="s">
        <v>484</v>
      </c>
      <c r="E487" s="502"/>
      <c r="F487" s="502"/>
      <c r="G487" s="159">
        <v>148900</v>
      </c>
    </row>
    <row r="488" spans="1:7" x14ac:dyDescent="0.3">
      <c r="A488" s="506" t="s">
        <v>483</v>
      </c>
      <c r="B488" s="328"/>
      <c r="C488" s="328"/>
      <c r="D488" s="502" t="s">
        <v>484</v>
      </c>
      <c r="E488" s="502"/>
      <c r="F488" s="502"/>
      <c r="G488" s="159">
        <v>374706</v>
      </c>
    </row>
    <row r="489" spans="1:7" x14ac:dyDescent="0.3">
      <c r="A489" s="499" t="s">
        <v>485</v>
      </c>
      <c r="B489" s="500"/>
      <c r="C489" s="501"/>
      <c r="D489" s="502" t="s">
        <v>486</v>
      </c>
      <c r="E489" s="502"/>
      <c r="F489" s="502"/>
      <c r="G489" s="159">
        <v>5404.5</v>
      </c>
    </row>
    <row r="490" spans="1:7" x14ac:dyDescent="0.3">
      <c r="A490" s="503" t="s">
        <v>487</v>
      </c>
      <c r="B490" s="504"/>
      <c r="C490" s="505"/>
      <c r="D490" s="502" t="s">
        <v>488</v>
      </c>
      <c r="E490" s="502"/>
      <c r="F490" s="502"/>
      <c r="G490" s="159">
        <v>40972.720000000001</v>
      </c>
    </row>
    <row r="491" spans="1:7" x14ac:dyDescent="0.3">
      <c r="A491" s="503" t="s">
        <v>489</v>
      </c>
      <c r="B491" s="504"/>
      <c r="C491" s="505"/>
      <c r="D491" s="300" t="s">
        <v>523</v>
      </c>
      <c r="E491" s="301"/>
      <c r="F491" s="302"/>
      <c r="G491" s="159">
        <v>3985.6</v>
      </c>
    </row>
    <row r="492" spans="1:7" ht="24" customHeight="1" x14ac:dyDescent="0.3">
      <c r="A492" s="507" t="s">
        <v>518</v>
      </c>
      <c r="B492" s="331"/>
      <c r="C492" s="331"/>
      <c r="D492" s="502" t="s">
        <v>519</v>
      </c>
      <c r="E492" s="502"/>
      <c r="F492" s="502"/>
      <c r="G492" s="161">
        <v>49203460.82</v>
      </c>
    </row>
    <row r="493" spans="1:7" ht="24" customHeight="1" x14ac:dyDescent="0.3">
      <c r="A493" s="507" t="s">
        <v>520</v>
      </c>
      <c r="B493" s="331"/>
      <c r="C493" s="331"/>
      <c r="D493" s="502" t="s">
        <v>312</v>
      </c>
      <c r="E493" s="502"/>
      <c r="F493" s="502"/>
      <c r="G493" s="161">
        <v>78735204.629999995</v>
      </c>
    </row>
    <row r="494" spans="1:7" ht="24" customHeight="1" x14ac:dyDescent="0.3">
      <c r="A494" s="507" t="s">
        <v>521</v>
      </c>
      <c r="B494" s="331"/>
      <c r="C494" s="331"/>
      <c r="D494" s="502" t="s">
        <v>312</v>
      </c>
      <c r="E494" s="502"/>
      <c r="F494" s="502"/>
      <c r="G494" s="161">
        <v>9473661.5</v>
      </c>
    </row>
    <row r="495" spans="1:7" ht="24" customHeight="1" x14ac:dyDescent="0.3">
      <c r="A495" s="507" t="s">
        <v>521</v>
      </c>
      <c r="B495" s="331"/>
      <c r="C495" s="331"/>
      <c r="D495" s="502" t="s">
        <v>312</v>
      </c>
      <c r="E495" s="502"/>
      <c r="F495" s="502"/>
      <c r="G495" s="161">
        <v>45604927.630000003</v>
      </c>
    </row>
    <row r="496" spans="1:7" x14ac:dyDescent="0.3">
      <c r="A496" s="486"/>
      <c r="B496" s="274"/>
      <c r="C496" s="274"/>
      <c r="D496" s="490"/>
      <c r="E496" s="490"/>
      <c r="F496" s="490"/>
      <c r="G496" s="159"/>
    </row>
    <row r="497" spans="1:7" x14ac:dyDescent="0.3">
      <c r="A497" s="486"/>
      <c r="B497" s="274"/>
      <c r="C497" s="274"/>
      <c r="D497" s="490"/>
      <c r="E497" s="490"/>
      <c r="F497" s="490"/>
      <c r="G497" s="159"/>
    </row>
    <row r="498" spans="1:7" x14ac:dyDescent="0.3">
      <c r="A498" s="486"/>
      <c r="B498" s="274"/>
      <c r="C498" s="274"/>
      <c r="D498" s="274"/>
      <c r="E498" s="274"/>
      <c r="F498" s="274"/>
      <c r="G498" s="159"/>
    </row>
    <row r="499" spans="1:7" x14ac:dyDescent="0.3">
      <c r="A499" s="464" t="s">
        <v>48</v>
      </c>
      <c r="B499" s="324"/>
      <c r="C499" s="324"/>
      <c r="D499" s="324"/>
      <c r="E499" s="324"/>
      <c r="F499" s="324"/>
      <c r="G499" s="170">
        <f>SUM(G482:G498)</f>
        <v>198851679.38999999</v>
      </c>
    </row>
    <row r="500" spans="1:7" x14ac:dyDescent="0.3">
      <c r="A500" s="464"/>
      <c r="B500" s="324"/>
      <c r="C500" s="324"/>
      <c r="D500" s="324"/>
      <c r="E500" s="324"/>
      <c r="F500" s="324"/>
      <c r="G500" s="160"/>
    </row>
    <row r="501" spans="1:7" x14ac:dyDescent="0.3">
      <c r="A501" s="464" t="s">
        <v>534</v>
      </c>
      <c r="B501" s="324"/>
      <c r="C501" s="324"/>
      <c r="D501" s="324"/>
      <c r="E501" s="324"/>
      <c r="F501" s="324"/>
      <c r="G501" s="160"/>
    </row>
    <row r="502" spans="1:7" x14ac:dyDescent="0.3">
      <c r="A502" s="163"/>
      <c r="B502" s="131"/>
      <c r="C502" s="131"/>
      <c r="D502" s="131"/>
      <c r="E502" s="114"/>
      <c r="F502" s="114"/>
      <c r="G502" s="160"/>
    </row>
    <row r="503" spans="1:7" ht="17.25" thickBot="1" x14ac:dyDescent="0.35">
      <c r="A503" s="487" t="s">
        <v>490</v>
      </c>
      <c r="B503" s="488"/>
      <c r="C503" s="488"/>
      <c r="D503" s="488"/>
      <c r="E503" s="488"/>
      <c r="F503" s="488"/>
      <c r="G503" s="171">
        <f>SUM(G499)</f>
        <v>198851679.38999999</v>
      </c>
    </row>
  </sheetData>
  <mergeCells count="822">
    <mergeCell ref="A498:C498"/>
    <mergeCell ref="D498:F498"/>
    <mergeCell ref="A499:F499"/>
    <mergeCell ref="A500:F500"/>
    <mergeCell ref="A501:F501"/>
    <mergeCell ref="A503:F503"/>
    <mergeCell ref="A495:C495"/>
    <mergeCell ref="D495:F495"/>
    <mergeCell ref="A496:C496"/>
    <mergeCell ref="D496:F496"/>
    <mergeCell ref="A497:C497"/>
    <mergeCell ref="D497:F497"/>
    <mergeCell ref="A492:C492"/>
    <mergeCell ref="D492:F492"/>
    <mergeCell ref="A493:C493"/>
    <mergeCell ref="D493:F493"/>
    <mergeCell ref="A494:C494"/>
    <mergeCell ref="D494:F494"/>
    <mergeCell ref="A489:C489"/>
    <mergeCell ref="D489:F489"/>
    <mergeCell ref="A490:C490"/>
    <mergeCell ref="D490:F490"/>
    <mergeCell ref="A491:C491"/>
    <mergeCell ref="D491:F491"/>
    <mergeCell ref="A486:C486"/>
    <mergeCell ref="D486:F486"/>
    <mergeCell ref="A487:C487"/>
    <mergeCell ref="D487:F487"/>
    <mergeCell ref="A488:C488"/>
    <mergeCell ref="D488:F488"/>
    <mergeCell ref="A484:C484"/>
    <mergeCell ref="D484:F484"/>
    <mergeCell ref="A485:C485"/>
    <mergeCell ref="D485:F485"/>
    <mergeCell ref="A477:G477"/>
    <mergeCell ref="A478:G478"/>
    <mergeCell ref="A480:G480"/>
    <mergeCell ref="A481:C481"/>
    <mergeCell ref="D481:F481"/>
    <mergeCell ref="A482:F482"/>
    <mergeCell ref="A464:C464"/>
    <mergeCell ref="D464:F464"/>
    <mergeCell ref="A465:F465"/>
    <mergeCell ref="A466:F466"/>
    <mergeCell ref="A469:F469"/>
    <mergeCell ref="A476:G476"/>
    <mergeCell ref="A463:C463"/>
    <mergeCell ref="D463:F463"/>
    <mergeCell ref="A483:C483"/>
    <mergeCell ref="D483:F483"/>
    <mergeCell ref="A461:C461"/>
    <mergeCell ref="D461:F461"/>
    <mergeCell ref="A462:C462"/>
    <mergeCell ref="D462:F462"/>
    <mergeCell ref="A458:C458"/>
    <mergeCell ref="D458:F458"/>
    <mergeCell ref="A459:C459"/>
    <mergeCell ref="D459:F459"/>
    <mergeCell ref="A460:C460"/>
    <mergeCell ref="D460:F460"/>
    <mergeCell ref="A452:G452"/>
    <mergeCell ref="A453:G453"/>
    <mergeCell ref="A455:G455"/>
    <mergeCell ref="A456:C456"/>
    <mergeCell ref="D456:F456"/>
    <mergeCell ref="A457:F457"/>
    <mergeCell ref="A448:F448"/>
    <mergeCell ref="A449:C449"/>
    <mergeCell ref="D449:F449"/>
    <mergeCell ref="A450:C450"/>
    <mergeCell ref="D450:F450"/>
    <mergeCell ref="A451:G451"/>
    <mergeCell ref="A442:F442"/>
    <mergeCell ref="A443:C443"/>
    <mergeCell ref="D443:F443"/>
    <mergeCell ref="A444:C444"/>
    <mergeCell ref="D444:F444"/>
    <mergeCell ref="A445:C445"/>
    <mergeCell ref="D445:F445"/>
    <mergeCell ref="A439:C439"/>
    <mergeCell ref="D439:F439"/>
    <mergeCell ref="A440:C440"/>
    <mergeCell ref="D440:F440"/>
    <mergeCell ref="A441:C441"/>
    <mergeCell ref="D441:F441"/>
    <mergeCell ref="A436:C436"/>
    <mergeCell ref="D436:F436"/>
    <mergeCell ref="A437:C437"/>
    <mergeCell ref="D437:F437"/>
    <mergeCell ref="A438:C438"/>
    <mergeCell ref="D438:F438"/>
    <mergeCell ref="A433:C433"/>
    <mergeCell ref="D433:F433"/>
    <mergeCell ref="A434:C434"/>
    <mergeCell ref="D434:F434"/>
    <mergeCell ref="A435:C435"/>
    <mergeCell ref="D435:F435"/>
    <mergeCell ref="A430:C430"/>
    <mergeCell ref="D430:F430"/>
    <mergeCell ref="A431:C431"/>
    <mergeCell ref="D431:F431"/>
    <mergeCell ref="A432:C432"/>
    <mergeCell ref="D432:F432"/>
    <mergeCell ref="A427:C427"/>
    <mergeCell ref="D427:F427"/>
    <mergeCell ref="A428:C428"/>
    <mergeCell ref="D428:F428"/>
    <mergeCell ref="A429:C429"/>
    <mergeCell ref="D429:F429"/>
    <mergeCell ref="A424:C424"/>
    <mergeCell ref="D424:F424"/>
    <mergeCell ref="A425:C425"/>
    <mergeCell ref="D425:F425"/>
    <mergeCell ref="A426:C426"/>
    <mergeCell ref="D426:F426"/>
    <mergeCell ref="A421:C421"/>
    <mergeCell ref="D421:F421"/>
    <mergeCell ref="A422:C422"/>
    <mergeCell ref="D422:F422"/>
    <mergeCell ref="A423:C423"/>
    <mergeCell ref="D423:F423"/>
    <mergeCell ref="A418:C418"/>
    <mergeCell ref="D418:F418"/>
    <mergeCell ref="A419:C419"/>
    <mergeCell ref="D419:F419"/>
    <mergeCell ref="A420:C420"/>
    <mergeCell ref="D420:F420"/>
    <mergeCell ref="A415:C415"/>
    <mergeCell ref="D415:F415"/>
    <mergeCell ref="A416:C416"/>
    <mergeCell ref="D416:F416"/>
    <mergeCell ref="A417:C417"/>
    <mergeCell ref="D417:F417"/>
    <mergeCell ref="A405:E405"/>
    <mergeCell ref="A408:E408"/>
    <mergeCell ref="A410:G410"/>
    <mergeCell ref="A411:G411"/>
    <mergeCell ref="A412:G412"/>
    <mergeCell ref="A414:G414"/>
    <mergeCell ref="A401:D401"/>
    <mergeCell ref="E401:F401"/>
    <mergeCell ref="A402:D402"/>
    <mergeCell ref="E402:F402"/>
    <mergeCell ref="A403:F403"/>
    <mergeCell ref="A404:E404"/>
    <mergeCell ref="A398:D398"/>
    <mergeCell ref="E398:F398"/>
    <mergeCell ref="A399:D399"/>
    <mergeCell ref="E399:F399"/>
    <mergeCell ref="A400:D400"/>
    <mergeCell ref="E400:F400"/>
    <mergeCell ref="A395:D395"/>
    <mergeCell ref="E395:F395"/>
    <mergeCell ref="A396:D396"/>
    <mergeCell ref="E396:F396"/>
    <mergeCell ref="A397:D397"/>
    <mergeCell ref="E397:F397"/>
    <mergeCell ref="A392:D392"/>
    <mergeCell ref="E392:F392"/>
    <mergeCell ref="A393:D393"/>
    <mergeCell ref="E393:F393"/>
    <mergeCell ref="A394:D394"/>
    <mergeCell ref="E394:F394"/>
    <mergeCell ref="A389:D389"/>
    <mergeCell ref="E389:F389"/>
    <mergeCell ref="A390:D390"/>
    <mergeCell ref="E390:F390"/>
    <mergeCell ref="A391:D391"/>
    <mergeCell ref="E391:F391"/>
    <mergeCell ref="A386:D386"/>
    <mergeCell ref="E386:F386"/>
    <mergeCell ref="A387:D387"/>
    <mergeCell ref="E387:F387"/>
    <mergeCell ref="A388:D388"/>
    <mergeCell ref="E388:F388"/>
    <mergeCell ref="A383:D383"/>
    <mergeCell ref="E383:F383"/>
    <mergeCell ref="A384:D384"/>
    <mergeCell ref="E384:F384"/>
    <mergeCell ref="A385:D385"/>
    <mergeCell ref="E385:F385"/>
    <mergeCell ref="A380:D380"/>
    <mergeCell ref="E380:F380"/>
    <mergeCell ref="A381:D381"/>
    <mergeCell ref="E381:F381"/>
    <mergeCell ref="A382:D382"/>
    <mergeCell ref="E382:F382"/>
    <mergeCell ref="A377:D377"/>
    <mergeCell ref="E377:F377"/>
    <mergeCell ref="A378:D378"/>
    <mergeCell ref="E378:F378"/>
    <mergeCell ref="A379:D379"/>
    <mergeCell ref="E379:F379"/>
    <mergeCell ref="A374:D374"/>
    <mergeCell ref="E374:F374"/>
    <mergeCell ref="A375:D375"/>
    <mergeCell ref="E375:F375"/>
    <mergeCell ref="A376:D376"/>
    <mergeCell ref="E376:F376"/>
    <mergeCell ref="A371:D371"/>
    <mergeCell ref="E371:F371"/>
    <mergeCell ref="A372:D372"/>
    <mergeCell ref="E372:F372"/>
    <mergeCell ref="A373:D373"/>
    <mergeCell ref="E373:F373"/>
    <mergeCell ref="A368:D368"/>
    <mergeCell ref="E368:F368"/>
    <mergeCell ref="A369:D369"/>
    <mergeCell ref="E369:F369"/>
    <mergeCell ref="A370:D370"/>
    <mergeCell ref="E370:F370"/>
    <mergeCell ref="A365:D365"/>
    <mergeCell ref="E365:F365"/>
    <mergeCell ref="A366:D366"/>
    <mergeCell ref="E366:F366"/>
    <mergeCell ref="A367:D367"/>
    <mergeCell ref="E367:F367"/>
    <mergeCell ref="A362:D362"/>
    <mergeCell ref="E362:F362"/>
    <mergeCell ref="A363:D363"/>
    <mergeCell ref="E363:F363"/>
    <mergeCell ref="A364:D364"/>
    <mergeCell ref="E364:F364"/>
    <mergeCell ref="A359:D359"/>
    <mergeCell ref="E359:F359"/>
    <mergeCell ref="A360:D360"/>
    <mergeCell ref="E360:F360"/>
    <mergeCell ref="A361:D361"/>
    <mergeCell ref="E361:F361"/>
    <mergeCell ref="A348:F348"/>
    <mergeCell ref="A349:F349"/>
    <mergeCell ref="A356:D356"/>
    <mergeCell ref="E356:F356"/>
    <mergeCell ref="A357:D357"/>
    <mergeCell ref="E357:F357"/>
    <mergeCell ref="A358:D358"/>
    <mergeCell ref="E358:F358"/>
    <mergeCell ref="A351:G351"/>
    <mergeCell ref="A352:G352"/>
    <mergeCell ref="A353:G353"/>
    <mergeCell ref="A354:D354"/>
    <mergeCell ref="E354:F354"/>
    <mergeCell ref="A355:D355"/>
    <mergeCell ref="E355:F355"/>
    <mergeCell ref="A346:D346"/>
    <mergeCell ref="E346:F346"/>
    <mergeCell ref="A343:D343"/>
    <mergeCell ref="E343:F343"/>
    <mergeCell ref="A344:D344"/>
    <mergeCell ref="E344:F344"/>
    <mergeCell ref="A345:D345"/>
    <mergeCell ref="E345:F345"/>
    <mergeCell ref="A347:D347"/>
    <mergeCell ref="E347:F347"/>
    <mergeCell ref="A340:D340"/>
    <mergeCell ref="E340:F340"/>
    <mergeCell ref="A341:D341"/>
    <mergeCell ref="E341:F341"/>
    <mergeCell ref="A342:D342"/>
    <mergeCell ref="E342:F342"/>
    <mergeCell ref="A337:D337"/>
    <mergeCell ref="E337:F337"/>
    <mergeCell ref="A338:D338"/>
    <mergeCell ref="E338:F338"/>
    <mergeCell ref="A339:D339"/>
    <mergeCell ref="E339:F339"/>
    <mergeCell ref="A334:D334"/>
    <mergeCell ref="E334:F334"/>
    <mergeCell ref="A335:D335"/>
    <mergeCell ref="E335:F335"/>
    <mergeCell ref="A336:D336"/>
    <mergeCell ref="E336:F336"/>
    <mergeCell ref="A331:D331"/>
    <mergeCell ref="E331:F331"/>
    <mergeCell ref="A332:D332"/>
    <mergeCell ref="E332:F332"/>
    <mergeCell ref="A333:D333"/>
    <mergeCell ref="E333:F333"/>
    <mergeCell ref="A328:D328"/>
    <mergeCell ref="E328:F328"/>
    <mergeCell ref="A329:D329"/>
    <mergeCell ref="E329:F329"/>
    <mergeCell ref="A330:D330"/>
    <mergeCell ref="E330:F330"/>
    <mergeCell ref="A324:F324"/>
    <mergeCell ref="A325:D325"/>
    <mergeCell ref="E325:F325"/>
    <mergeCell ref="A326:D326"/>
    <mergeCell ref="E326:F326"/>
    <mergeCell ref="A327:D327"/>
    <mergeCell ref="E327:F327"/>
    <mergeCell ref="A318:F318"/>
    <mergeCell ref="A319:G319"/>
    <mergeCell ref="A320:G320"/>
    <mergeCell ref="A321:G321"/>
    <mergeCell ref="A322:G322"/>
    <mergeCell ref="A323:D323"/>
    <mergeCell ref="E323:F323"/>
    <mergeCell ref="A315:D315"/>
    <mergeCell ref="E315:F315"/>
    <mergeCell ref="A316:D316"/>
    <mergeCell ref="E316:F316"/>
    <mergeCell ref="A317:D317"/>
    <mergeCell ref="E317:F317"/>
    <mergeCell ref="A312:D312"/>
    <mergeCell ref="E312:F312"/>
    <mergeCell ref="A313:D313"/>
    <mergeCell ref="E313:F313"/>
    <mergeCell ref="A314:D314"/>
    <mergeCell ref="E314:F314"/>
    <mergeCell ref="A309:D309"/>
    <mergeCell ref="E309:F309"/>
    <mergeCell ref="A310:D310"/>
    <mergeCell ref="E310:F310"/>
    <mergeCell ref="A311:D311"/>
    <mergeCell ref="E311:F311"/>
    <mergeCell ref="A306:D306"/>
    <mergeCell ref="E306:F306"/>
    <mergeCell ref="A307:D307"/>
    <mergeCell ref="E307:F307"/>
    <mergeCell ref="A308:D308"/>
    <mergeCell ref="E308:F308"/>
    <mergeCell ref="A303:D303"/>
    <mergeCell ref="E303:F303"/>
    <mergeCell ref="A304:D304"/>
    <mergeCell ref="E304:F304"/>
    <mergeCell ref="A305:D305"/>
    <mergeCell ref="E305:F305"/>
    <mergeCell ref="A300:D300"/>
    <mergeCell ref="E300:F300"/>
    <mergeCell ref="A301:D301"/>
    <mergeCell ref="E301:F301"/>
    <mergeCell ref="A302:D302"/>
    <mergeCell ref="E302:F302"/>
    <mergeCell ref="A297:D297"/>
    <mergeCell ref="E297:F297"/>
    <mergeCell ref="A298:D298"/>
    <mergeCell ref="E298:F298"/>
    <mergeCell ref="A299:D299"/>
    <mergeCell ref="E299:F299"/>
    <mergeCell ref="A294:D294"/>
    <mergeCell ref="E294:F294"/>
    <mergeCell ref="A295:D295"/>
    <mergeCell ref="E295:F295"/>
    <mergeCell ref="A296:D296"/>
    <mergeCell ref="E296:F296"/>
    <mergeCell ref="A291:D291"/>
    <mergeCell ref="E291:F291"/>
    <mergeCell ref="A292:D292"/>
    <mergeCell ref="E292:F292"/>
    <mergeCell ref="A293:D293"/>
    <mergeCell ref="E293:F293"/>
    <mergeCell ref="A288:D288"/>
    <mergeCell ref="E288:F288"/>
    <mergeCell ref="A289:D289"/>
    <mergeCell ref="E289:F289"/>
    <mergeCell ref="A290:D290"/>
    <mergeCell ref="E290:F290"/>
    <mergeCell ref="A285:D285"/>
    <mergeCell ref="E285:F285"/>
    <mergeCell ref="A286:D286"/>
    <mergeCell ref="E286:F286"/>
    <mergeCell ref="A287:D287"/>
    <mergeCell ref="E287:F287"/>
    <mergeCell ref="A282:D282"/>
    <mergeCell ref="E282:F282"/>
    <mergeCell ref="A283:D283"/>
    <mergeCell ref="E283:F283"/>
    <mergeCell ref="A284:D284"/>
    <mergeCell ref="E284:F284"/>
    <mergeCell ref="A279:D279"/>
    <mergeCell ref="E279:F279"/>
    <mergeCell ref="A280:D280"/>
    <mergeCell ref="E280:F280"/>
    <mergeCell ref="A281:D281"/>
    <mergeCell ref="E281:F281"/>
    <mergeCell ref="A277:D277"/>
    <mergeCell ref="E277:F277"/>
    <mergeCell ref="A278:D278"/>
    <mergeCell ref="E278:F278"/>
    <mergeCell ref="A273:D273"/>
    <mergeCell ref="E273:F273"/>
    <mergeCell ref="A274:D274"/>
    <mergeCell ref="E274:F274"/>
    <mergeCell ref="A275:D275"/>
    <mergeCell ref="E275:F275"/>
    <mergeCell ref="A272:D272"/>
    <mergeCell ref="E272:F272"/>
    <mergeCell ref="A266:G266"/>
    <mergeCell ref="A267:G267"/>
    <mergeCell ref="A268:D268"/>
    <mergeCell ref="E268:F268"/>
    <mergeCell ref="A269:D269"/>
    <mergeCell ref="E269:F269"/>
    <mergeCell ref="A276:D276"/>
    <mergeCell ref="E276:F276"/>
    <mergeCell ref="A260:C260"/>
    <mergeCell ref="D260:F260"/>
    <mergeCell ref="A261:F261"/>
    <mergeCell ref="A262:F262"/>
    <mergeCell ref="A264:G264"/>
    <mergeCell ref="A265:G265"/>
    <mergeCell ref="A270:D270"/>
    <mergeCell ref="E270:F270"/>
    <mergeCell ref="A271:D271"/>
    <mergeCell ref="E271:F271"/>
    <mergeCell ref="A257:C257"/>
    <mergeCell ref="D257:F257"/>
    <mergeCell ref="A258:C258"/>
    <mergeCell ref="D258:F258"/>
    <mergeCell ref="A259:C259"/>
    <mergeCell ref="D259:F259"/>
    <mergeCell ref="A254:C254"/>
    <mergeCell ref="D254:F254"/>
    <mergeCell ref="A255:C255"/>
    <mergeCell ref="D255:F255"/>
    <mergeCell ref="A256:C256"/>
    <mergeCell ref="D256:F256"/>
    <mergeCell ref="A249:G249"/>
    <mergeCell ref="A250:G250"/>
    <mergeCell ref="A251:G251"/>
    <mergeCell ref="A252:C252"/>
    <mergeCell ref="D252:F252"/>
    <mergeCell ref="A253:F253"/>
    <mergeCell ref="A245:C245"/>
    <mergeCell ref="D245:F245"/>
    <mergeCell ref="A246:C246"/>
    <mergeCell ref="D246:F246"/>
    <mergeCell ref="A247:F247"/>
    <mergeCell ref="A248:G248"/>
    <mergeCell ref="A242:C242"/>
    <mergeCell ref="D242:F242"/>
    <mergeCell ref="A243:C243"/>
    <mergeCell ref="D243:F243"/>
    <mergeCell ref="A244:C244"/>
    <mergeCell ref="D244:F244"/>
    <mergeCell ref="A238:C238"/>
    <mergeCell ref="D238:F238"/>
    <mergeCell ref="A239:F239"/>
    <mergeCell ref="A240:C240"/>
    <mergeCell ref="D240:F240"/>
    <mergeCell ref="A241:C241"/>
    <mergeCell ref="D241:F241"/>
    <mergeCell ref="A235:C235"/>
    <mergeCell ref="D235:F235"/>
    <mergeCell ref="A236:C236"/>
    <mergeCell ref="D236:F236"/>
    <mergeCell ref="A237:C237"/>
    <mergeCell ref="D237:F237"/>
    <mergeCell ref="A232:C232"/>
    <mergeCell ref="D232:F232"/>
    <mergeCell ref="A233:C233"/>
    <mergeCell ref="D233:F233"/>
    <mergeCell ref="A234:C234"/>
    <mergeCell ref="D234:F234"/>
    <mergeCell ref="A229:C229"/>
    <mergeCell ref="D229:F229"/>
    <mergeCell ref="A230:C230"/>
    <mergeCell ref="D230:F230"/>
    <mergeCell ref="A231:C231"/>
    <mergeCell ref="D231:F231"/>
    <mergeCell ref="A226:C226"/>
    <mergeCell ref="D226:F226"/>
    <mergeCell ref="A227:C227"/>
    <mergeCell ref="D227:F227"/>
    <mergeCell ref="A228:C228"/>
    <mergeCell ref="D228:F228"/>
    <mergeCell ref="A223:C223"/>
    <mergeCell ref="D223:F223"/>
    <mergeCell ref="A224:C224"/>
    <mergeCell ref="D224:F224"/>
    <mergeCell ref="A225:C225"/>
    <mergeCell ref="D225:F225"/>
    <mergeCell ref="A220:C220"/>
    <mergeCell ref="D220:F220"/>
    <mergeCell ref="A221:C221"/>
    <mergeCell ref="D221:F221"/>
    <mergeCell ref="A222:C222"/>
    <mergeCell ref="D222:F222"/>
    <mergeCell ref="A217:C217"/>
    <mergeCell ref="D217:F217"/>
    <mergeCell ref="A218:C218"/>
    <mergeCell ref="D218:F218"/>
    <mergeCell ref="A219:C219"/>
    <mergeCell ref="D219:F219"/>
    <mergeCell ref="A214:C214"/>
    <mergeCell ref="D214:F214"/>
    <mergeCell ref="A215:C215"/>
    <mergeCell ref="D215:F215"/>
    <mergeCell ref="A216:C216"/>
    <mergeCell ref="D216:F216"/>
    <mergeCell ref="A210:C210"/>
    <mergeCell ref="D210:F210"/>
    <mergeCell ref="A211:E211"/>
    <mergeCell ref="F211:G211"/>
    <mergeCell ref="A212:F212"/>
    <mergeCell ref="A213:C213"/>
    <mergeCell ref="D213:F213"/>
    <mergeCell ref="A207:C207"/>
    <mergeCell ref="D207:F207"/>
    <mergeCell ref="A208:C208"/>
    <mergeCell ref="D208:F208"/>
    <mergeCell ref="A209:C209"/>
    <mergeCell ref="D209:F209"/>
    <mergeCell ref="A204:C204"/>
    <mergeCell ref="D204:F204"/>
    <mergeCell ref="A205:C205"/>
    <mergeCell ref="D205:F205"/>
    <mergeCell ref="A206:C206"/>
    <mergeCell ref="D206:F206"/>
    <mergeCell ref="A201:C201"/>
    <mergeCell ref="D201:F201"/>
    <mergeCell ref="A202:C202"/>
    <mergeCell ref="D202:F202"/>
    <mergeCell ref="A203:C203"/>
    <mergeCell ref="D203:F203"/>
    <mergeCell ref="A198:C198"/>
    <mergeCell ref="D198:F198"/>
    <mergeCell ref="A199:C199"/>
    <mergeCell ref="D199:F199"/>
    <mergeCell ref="A200:C200"/>
    <mergeCell ref="D200:F200"/>
    <mergeCell ref="A192:F192"/>
    <mergeCell ref="A193:F193"/>
    <mergeCell ref="A194:G194"/>
    <mergeCell ref="A195:G195"/>
    <mergeCell ref="A196:G196"/>
    <mergeCell ref="A197:G197"/>
    <mergeCell ref="A186:F186"/>
    <mergeCell ref="A187:F187"/>
    <mergeCell ref="A188:F188"/>
    <mergeCell ref="A189:F189"/>
    <mergeCell ref="A190:F190"/>
    <mergeCell ref="A191:F191"/>
    <mergeCell ref="A181:C181"/>
    <mergeCell ref="D181:F181"/>
    <mergeCell ref="A182:F182"/>
    <mergeCell ref="A183:F183"/>
    <mergeCell ref="A184:F184"/>
    <mergeCell ref="A185:F185"/>
    <mergeCell ref="A178:C178"/>
    <mergeCell ref="D178:F178"/>
    <mergeCell ref="A179:C179"/>
    <mergeCell ref="D179:F179"/>
    <mergeCell ref="A180:C180"/>
    <mergeCell ref="D180:F180"/>
    <mergeCell ref="A174:C174"/>
    <mergeCell ref="D174:F174"/>
    <mergeCell ref="A175:F175"/>
    <mergeCell ref="A176:C176"/>
    <mergeCell ref="D176:F176"/>
    <mergeCell ref="A177:C177"/>
    <mergeCell ref="D177:F177"/>
    <mergeCell ref="A170:C170"/>
    <mergeCell ref="D170:F170"/>
    <mergeCell ref="A171:C172"/>
    <mergeCell ref="D171:F172"/>
    <mergeCell ref="G171:G172"/>
    <mergeCell ref="A173:C173"/>
    <mergeCell ref="D173:F173"/>
    <mergeCell ref="A166:C166"/>
    <mergeCell ref="D166:F166"/>
    <mergeCell ref="A167:F167"/>
    <mergeCell ref="A168:C168"/>
    <mergeCell ref="D168:F168"/>
    <mergeCell ref="A169:C169"/>
    <mergeCell ref="D169:F169"/>
    <mergeCell ref="A163:C163"/>
    <mergeCell ref="D163:F163"/>
    <mergeCell ref="A164:C164"/>
    <mergeCell ref="D164:F164"/>
    <mergeCell ref="A165:C165"/>
    <mergeCell ref="D165:F165"/>
    <mergeCell ref="A159:G159"/>
    <mergeCell ref="A160:F160"/>
    <mergeCell ref="A161:C161"/>
    <mergeCell ref="D161:F161"/>
    <mergeCell ref="A162:C162"/>
    <mergeCell ref="D162:F162"/>
    <mergeCell ref="A153:G153"/>
    <mergeCell ref="A154:G154"/>
    <mergeCell ref="A155:G155"/>
    <mergeCell ref="A156:G156"/>
    <mergeCell ref="A158:C158"/>
    <mergeCell ref="D158:F158"/>
    <mergeCell ref="A147:F147"/>
    <mergeCell ref="A148:F148"/>
    <mergeCell ref="A149:F149"/>
    <mergeCell ref="A150:F150"/>
    <mergeCell ref="A151:F151"/>
    <mergeCell ref="E152:G152"/>
    <mergeCell ref="A141:F141"/>
    <mergeCell ref="A142:F142"/>
    <mergeCell ref="A143:F143"/>
    <mergeCell ref="A144:F144"/>
    <mergeCell ref="A145:F145"/>
    <mergeCell ref="A146:F146"/>
    <mergeCell ref="A137:C137"/>
    <mergeCell ref="D137:F137"/>
    <mergeCell ref="A138:C138"/>
    <mergeCell ref="D138:F138"/>
    <mergeCell ref="A139:F139"/>
    <mergeCell ref="A140:C140"/>
    <mergeCell ref="D140:F140"/>
    <mergeCell ref="A134:C134"/>
    <mergeCell ref="D134:F134"/>
    <mergeCell ref="A135:C135"/>
    <mergeCell ref="D135:F135"/>
    <mergeCell ref="A136:C136"/>
    <mergeCell ref="D136:F136"/>
    <mergeCell ref="A131:C131"/>
    <mergeCell ref="D131:F131"/>
    <mergeCell ref="A132:C132"/>
    <mergeCell ref="D132:F132"/>
    <mergeCell ref="A133:C133"/>
    <mergeCell ref="D133:F133"/>
    <mergeCell ref="A128:C128"/>
    <mergeCell ref="D128:F128"/>
    <mergeCell ref="A129:C129"/>
    <mergeCell ref="D129:F129"/>
    <mergeCell ref="A130:C130"/>
    <mergeCell ref="D130:F130"/>
    <mergeCell ref="A125:C125"/>
    <mergeCell ref="D125:F125"/>
    <mergeCell ref="A126:C126"/>
    <mergeCell ref="D126:F126"/>
    <mergeCell ref="A127:C127"/>
    <mergeCell ref="D127:F127"/>
    <mergeCell ref="A122:C122"/>
    <mergeCell ref="D122:F122"/>
    <mergeCell ref="A123:C123"/>
    <mergeCell ref="D123:F123"/>
    <mergeCell ref="A124:C124"/>
    <mergeCell ref="D124:F124"/>
    <mergeCell ref="A119:C119"/>
    <mergeCell ref="D119:F119"/>
    <mergeCell ref="A120:C120"/>
    <mergeCell ref="D120:F120"/>
    <mergeCell ref="A121:C121"/>
    <mergeCell ref="D121:F121"/>
    <mergeCell ref="A116:C116"/>
    <mergeCell ref="D116:F116"/>
    <mergeCell ref="A117:C117"/>
    <mergeCell ref="D117:F117"/>
    <mergeCell ref="A118:C118"/>
    <mergeCell ref="D118:F118"/>
    <mergeCell ref="A113:C113"/>
    <mergeCell ref="D113:F113"/>
    <mergeCell ref="A114:C114"/>
    <mergeCell ref="D114:F114"/>
    <mergeCell ref="A115:C115"/>
    <mergeCell ref="D115:F115"/>
    <mergeCell ref="A110:C110"/>
    <mergeCell ref="D110:F110"/>
    <mergeCell ref="A111:C111"/>
    <mergeCell ref="D111:F111"/>
    <mergeCell ref="A112:C112"/>
    <mergeCell ref="D112:F112"/>
    <mergeCell ref="A107:C107"/>
    <mergeCell ref="D107:F107"/>
    <mergeCell ref="A108:C108"/>
    <mergeCell ref="D108:F108"/>
    <mergeCell ref="A109:C109"/>
    <mergeCell ref="D109:F109"/>
    <mergeCell ref="A104:C104"/>
    <mergeCell ref="D104:F104"/>
    <mergeCell ref="A105:C105"/>
    <mergeCell ref="D105:F105"/>
    <mergeCell ref="A106:C106"/>
    <mergeCell ref="D106:F106"/>
    <mergeCell ref="A101:C101"/>
    <mergeCell ref="D101:F101"/>
    <mergeCell ref="A102:C102"/>
    <mergeCell ref="D102:F102"/>
    <mergeCell ref="A103:C103"/>
    <mergeCell ref="D103:F103"/>
    <mergeCell ref="A93:F93"/>
    <mergeCell ref="A95:G95"/>
    <mergeCell ref="A96:G96"/>
    <mergeCell ref="A97:G97"/>
    <mergeCell ref="A98:G98"/>
    <mergeCell ref="A100:C100"/>
    <mergeCell ref="D100:F100"/>
    <mergeCell ref="A91:F91"/>
    <mergeCell ref="A92:F92"/>
    <mergeCell ref="A88:C88"/>
    <mergeCell ref="D88:F88"/>
    <mergeCell ref="A89:C89"/>
    <mergeCell ref="D89:F89"/>
    <mergeCell ref="A85:C85"/>
    <mergeCell ref="D85:F85"/>
    <mergeCell ref="A86:C86"/>
    <mergeCell ref="D86:F86"/>
    <mergeCell ref="A87:C87"/>
    <mergeCell ref="D87:F87"/>
    <mergeCell ref="A82:C82"/>
    <mergeCell ref="D82:F82"/>
    <mergeCell ref="A83:C83"/>
    <mergeCell ref="D83:F83"/>
    <mergeCell ref="A84:C84"/>
    <mergeCell ref="D84:F84"/>
    <mergeCell ref="A79:C79"/>
    <mergeCell ref="D79:F79"/>
    <mergeCell ref="A80:C80"/>
    <mergeCell ref="D80:F80"/>
    <mergeCell ref="A81:C81"/>
    <mergeCell ref="D81:F81"/>
    <mergeCell ref="A76:C76"/>
    <mergeCell ref="D76:F76"/>
    <mergeCell ref="A77:C77"/>
    <mergeCell ref="D77:F77"/>
    <mergeCell ref="A78:C78"/>
    <mergeCell ref="D78:F78"/>
    <mergeCell ref="A73:C73"/>
    <mergeCell ref="D73:F73"/>
    <mergeCell ref="A74:C74"/>
    <mergeCell ref="D74:F74"/>
    <mergeCell ref="A75:C75"/>
    <mergeCell ref="D75:F75"/>
    <mergeCell ref="A70:C70"/>
    <mergeCell ref="D70:F70"/>
    <mergeCell ref="A71:C71"/>
    <mergeCell ref="D71:F71"/>
    <mergeCell ref="A72:C72"/>
    <mergeCell ref="D72:F72"/>
    <mergeCell ref="A67:C67"/>
    <mergeCell ref="D67:F67"/>
    <mergeCell ref="A68:C68"/>
    <mergeCell ref="D68:F68"/>
    <mergeCell ref="A69:C69"/>
    <mergeCell ref="D69:F69"/>
    <mergeCell ref="A61:C61"/>
    <mergeCell ref="D61:F61"/>
    <mergeCell ref="A62:C62"/>
    <mergeCell ref="D62:F62"/>
    <mergeCell ref="A65:G65"/>
    <mergeCell ref="A66:C66"/>
    <mergeCell ref="D66:F66"/>
    <mergeCell ref="A58:C58"/>
    <mergeCell ref="D58:F58"/>
    <mergeCell ref="A59:C59"/>
    <mergeCell ref="D59:F59"/>
    <mergeCell ref="A60:C60"/>
    <mergeCell ref="D60:F60"/>
    <mergeCell ref="A53:G53"/>
    <mergeCell ref="A54:G54"/>
    <mergeCell ref="A56:G56"/>
    <mergeCell ref="A57:C57"/>
    <mergeCell ref="D57:F57"/>
    <mergeCell ref="A48:F48"/>
    <mergeCell ref="A49:F49"/>
    <mergeCell ref="A50:F50"/>
    <mergeCell ref="A51:F51"/>
    <mergeCell ref="A47:C47"/>
    <mergeCell ref="D47:F47"/>
    <mergeCell ref="A43:G43"/>
    <mergeCell ref="A44:C44"/>
    <mergeCell ref="D44:F44"/>
    <mergeCell ref="A45:F45"/>
    <mergeCell ref="A46:C46"/>
    <mergeCell ref="D46:F46"/>
    <mergeCell ref="A52:G52"/>
    <mergeCell ref="A39:C39"/>
    <mergeCell ref="D39:F39"/>
    <mergeCell ref="A40:C40"/>
    <mergeCell ref="D40:F40"/>
    <mergeCell ref="A41:F41"/>
    <mergeCell ref="A42:F42"/>
    <mergeCell ref="A36:C36"/>
    <mergeCell ref="D36:F36"/>
    <mergeCell ref="A37:C37"/>
    <mergeCell ref="D37:F37"/>
    <mergeCell ref="A38:C38"/>
    <mergeCell ref="D38:F38"/>
    <mergeCell ref="A32:G32"/>
    <mergeCell ref="A33:C33"/>
    <mergeCell ref="D33:F33"/>
    <mergeCell ref="A34:C34"/>
    <mergeCell ref="D34:F34"/>
    <mergeCell ref="A35:C35"/>
    <mergeCell ref="D35:F35"/>
    <mergeCell ref="A29:C29"/>
    <mergeCell ref="D29:F29"/>
    <mergeCell ref="A30:C30"/>
    <mergeCell ref="D30:F30"/>
    <mergeCell ref="A31:E31"/>
    <mergeCell ref="F31:G31"/>
    <mergeCell ref="A26:C26"/>
    <mergeCell ref="D26:F26"/>
    <mergeCell ref="A27:C27"/>
    <mergeCell ref="D27:F27"/>
    <mergeCell ref="A28:C28"/>
    <mergeCell ref="D28:F28"/>
    <mergeCell ref="A23:C23"/>
    <mergeCell ref="D23:F23"/>
    <mergeCell ref="A24:C24"/>
    <mergeCell ref="D24:F24"/>
    <mergeCell ref="A25:C25"/>
    <mergeCell ref="D25:F25"/>
    <mergeCell ref="A17:C17"/>
    <mergeCell ref="D17:F17"/>
    <mergeCell ref="A20:G20"/>
    <mergeCell ref="A21:C21"/>
    <mergeCell ref="D21:F21"/>
    <mergeCell ref="A22:C22"/>
    <mergeCell ref="D22:F22"/>
    <mergeCell ref="A14:C14"/>
    <mergeCell ref="D14:F14"/>
    <mergeCell ref="A15:C15"/>
    <mergeCell ref="D15:F15"/>
    <mergeCell ref="A16:C16"/>
    <mergeCell ref="D16:F16"/>
    <mergeCell ref="A11:C11"/>
    <mergeCell ref="D11:F11"/>
    <mergeCell ref="A12:C12"/>
    <mergeCell ref="D12:F12"/>
    <mergeCell ref="A13:C13"/>
    <mergeCell ref="D13:F13"/>
    <mergeCell ref="A7:G7"/>
    <mergeCell ref="A9:G9"/>
    <mergeCell ref="A10:C10"/>
    <mergeCell ref="D10:F10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83"/>
  <sheetViews>
    <sheetView workbookViewId="0">
      <selection activeCell="L28" sqref="L28"/>
    </sheetView>
  </sheetViews>
  <sheetFormatPr baseColWidth="10" defaultRowHeight="15" x14ac:dyDescent="0.25"/>
  <cols>
    <col min="1" max="3" width="9.7109375" customWidth="1"/>
    <col min="6" max="6" width="13.42578125" bestFit="1" customWidth="1"/>
    <col min="7" max="7" width="15.140625" bestFit="1" customWidth="1"/>
    <col min="8" max="8" width="14.140625" bestFit="1" customWidth="1"/>
  </cols>
  <sheetData>
    <row r="1" spans="1:8" ht="24.95" customHeight="1" x14ac:dyDescent="0.3">
      <c r="A1" s="508" t="s">
        <v>524</v>
      </c>
      <c r="B1" s="508"/>
      <c r="C1" s="508"/>
      <c r="D1" s="508"/>
      <c r="E1" s="508"/>
      <c r="F1" s="508"/>
      <c r="G1" s="508"/>
      <c r="H1" s="508"/>
    </row>
    <row r="3" spans="1:8" ht="18" x14ac:dyDescent="0.25">
      <c r="A3" s="513" t="s">
        <v>0</v>
      </c>
      <c r="B3" s="513"/>
      <c r="C3" s="513"/>
      <c r="D3" s="513"/>
      <c r="E3" s="513"/>
      <c r="F3" s="513"/>
      <c r="G3" s="513"/>
    </row>
    <row r="4" spans="1:8" ht="15.75" x14ac:dyDescent="0.25">
      <c r="A4" s="514" t="s">
        <v>1</v>
      </c>
      <c r="B4" s="514"/>
      <c r="C4" s="514"/>
      <c r="D4" s="514"/>
      <c r="E4" s="514"/>
      <c r="F4" s="514"/>
      <c r="G4" s="514"/>
    </row>
    <row r="5" spans="1:8" ht="18" x14ac:dyDescent="0.25">
      <c r="A5" s="513" t="s">
        <v>2</v>
      </c>
      <c r="B5" s="513"/>
      <c r="C5" s="513"/>
      <c r="D5" s="513"/>
      <c r="E5" s="513"/>
      <c r="F5" s="513"/>
      <c r="G5" s="513"/>
    </row>
    <row r="6" spans="1:8" x14ac:dyDescent="0.25">
      <c r="G6" s="1"/>
    </row>
    <row r="7" spans="1:8" x14ac:dyDescent="0.25">
      <c r="A7" s="515" t="s">
        <v>3</v>
      </c>
      <c r="B7" s="515"/>
      <c r="C7" s="515"/>
      <c r="D7" s="515"/>
      <c r="E7" s="515"/>
      <c r="F7" s="515"/>
      <c r="G7" s="515"/>
    </row>
    <row r="8" spans="1:8" x14ac:dyDescent="0.25">
      <c r="A8" s="516" t="s">
        <v>4</v>
      </c>
      <c r="B8" s="516"/>
      <c r="C8" s="516"/>
      <c r="D8" s="516" t="s">
        <v>5</v>
      </c>
      <c r="E8" s="516"/>
      <c r="F8" s="516"/>
      <c r="G8" s="2" t="s">
        <v>6</v>
      </c>
    </row>
    <row r="9" spans="1:8" x14ac:dyDescent="0.25">
      <c r="A9" s="509" t="s">
        <v>7</v>
      </c>
      <c r="B9" s="509"/>
      <c r="C9" s="509"/>
      <c r="D9" s="509" t="s">
        <v>8</v>
      </c>
      <c r="E9" s="509"/>
      <c r="F9" s="509"/>
      <c r="G9" s="3">
        <v>136524.79999999999</v>
      </c>
    </row>
    <row r="10" spans="1:8" x14ac:dyDescent="0.25">
      <c r="A10" s="509" t="s">
        <v>9</v>
      </c>
      <c r="B10" s="509"/>
      <c r="C10" s="509"/>
      <c r="D10" s="510" t="s">
        <v>10</v>
      </c>
      <c r="E10" s="511"/>
      <c r="F10" s="512"/>
      <c r="G10" s="3">
        <v>160000</v>
      </c>
    </row>
    <row r="11" spans="1:8" x14ac:dyDescent="0.25">
      <c r="A11" s="509" t="s">
        <v>11</v>
      </c>
      <c r="B11" s="509"/>
      <c r="C11" s="509"/>
      <c r="D11" s="510" t="s">
        <v>12</v>
      </c>
      <c r="E11" s="511"/>
      <c r="F11" s="512"/>
      <c r="G11" s="3">
        <v>270000</v>
      </c>
    </row>
    <row r="12" spans="1:8" x14ac:dyDescent="0.25">
      <c r="A12" s="519" t="s">
        <v>13</v>
      </c>
      <c r="B12" s="520"/>
      <c r="C12" s="521"/>
      <c r="D12" s="522" t="s">
        <v>14</v>
      </c>
      <c r="E12" s="511"/>
      <c r="F12" s="512"/>
      <c r="G12" s="3">
        <v>100000</v>
      </c>
    </row>
    <row r="13" spans="1:8" x14ac:dyDescent="0.25">
      <c r="A13" s="519" t="s">
        <v>15</v>
      </c>
      <c r="B13" s="520"/>
      <c r="C13" s="521"/>
      <c r="D13" s="522" t="s">
        <v>16</v>
      </c>
      <c r="E13" s="511"/>
      <c r="F13" s="512"/>
      <c r="G13" s="3">
        <v>600000</v>
      </c>
    </row>
    <row r="14" spans="1:8" x14ac:dyDescent="0.25">
      <c r="A14" s="509"/>
      <c r="B14" s="509"/>
      <c r="C14" s="509"/>
      <c r="D14" s="510"/>
      <c r="E14" s="511"/>
      <c r="F14" s="512"/>
      <c r="G14" s="3"/>
    </row>
    <row r="15" spans="1:8" x14ac:dyDescent="0.25">
      <c r="A15" s="517" t="s">
        <v>17</v>
      </c>
      <c r="B15" s="517"/>
      <c r="C15" s="517"/>
      <c r="D15" s="517"/>
      <c r="E15" s="517"/>
      <c r="F15" s="517"/>
      <c r="G15" s="4">
        <f>SUM(G9:G14)</f>
        <v>1266524.8</v>
      </c>
    </row>
    <row r="16" spans="1:8" x14ac:dyDescent="0.25">
      <c r="A16" s="5"/>
      <c r="B16" s="5"/>
      <c r="C16" s="5"/>
      <c r="D16" s="5"/>
      <c r="E16" s="5"/>
      <c r="F16" s="5"/>
      <c r="G16" s="6"/>
    </row>
    <row r="17" spans="1:7" x14ac:dyDescent="0.25">
      <c r="G17" s="7"/>
    </row>
    <row r="18" spans="1:7" x14ac:dyDescent="0.25">
      <c r="A18" s="515" t="s">
        <v>18</v>
      </c>
      <c r="B18" s="515"/>
      <c r="C18" s="515"/>
      <c r="D18" s="515"/>
      <c r="E18" s="515"/>
      <c r="F18" s="515"/>
      <c r="G18" s="515"/>
    </row>
    <row r="19" spans="1:7" x14ac:dyDescent="0.25">
      <c r="A19" s="516" t="s">
        <v>4</v>
      </c>
      <c r="B19" s="516"/>
      <c r="C19" s="516"/>
      <c r="D19" s="516" t="s">
        <v>5</v>
      </c>
      <c r="E19" s="516"/>
      <c r="F19" s="516"/>
      <c r="G19" s="2" t="s">
        <v>6</v>
      </c>
    </row>
    <row r="20" spans="1:7" x14ac:dyDescent="0.25">
      <c r="A20" s="518" t="s">
        <v>19</v>
      </c>
      <c r="B20" s="518"/>
      <c r="C20" s="518"/>
      <c r="D20" s="509" t="s">
        <v>20</v>
      </c>
      <c r="E20" s="509"/>
      <c r="F20" s="509"/>
      <c r="G20" s="3">
        <v>107688.8</v>
      </c>
    </row>
    <row r="21" spans="1:7" x14ac:dyDescent="0.25">
      <c r="A21" s="523" t="s">
        <v>21</v>
      </c>
      <c r="B21" s="523"/>
      <c r="C21" s="523"/>
      <c r="D21" s="524" t="s">
        <v>22</v>
      </c>
      <c r="E21" s="524"/>
      <c r="F21" s="524"/>
      <c r="G21" s="3">
        <v>43763.21</v>
      </c>
    </row>
    <row r="22" spans="1:7" x14ac:dyDescent="0.25">
      <c r="A22" s="523" t="s">
        <v>23</v>
      </c>
      <c r="B22" s="523"/>
      <c r="C22" s="523"/>
      <c r="D22" s="524" t="s">
        <v>24</v>
      </c>
      <c r="E22" s="524"/>
      <c r="F22" s="524"/>
      <c r="G22" s="3">
        <v>45257.68</v>
      </c>
    </row>
    <row r="23" spans="1:7" x14ac:dyDescent="0.25">
      <c r="A23" s="523" t="s">
        <v>25</v>
      </c>
      <c r="B23" s="523"/>
      <c r="C23" s="523"/>
      <c r="D23" s="509" t="s">
        <v>26</v>
      </c>
      <c r="E23" s="509"/>
      <c r="F23" s="509"/>
      <c r="G23" s="3">
        <v>44773.32</v>
      </c>
    </row>
    <row r="24" spans="1:7" x14ac:dyDescent="0.25">
      <c r="A24" s="523" t="s">
        <v>27</v>
      </c>
      <c r="B24" s="523"/>
      <c r="C24" s="523"/>
      <c r="D24" s="524" t="s">
        <v>28</v>
      </c>
      <c r="E24" s="524"/>
      <c r="F24" s="524"/>
      <c r="G24" s="3">
        <v>45257.07</v>
      </c>
    </row>
    <row r="25" spans="1:7" x14ac:dyDescent="0.25">
      <c r="A25" s="523" t="s">
        <v>29</v>
      </c>
      <c r="B25" s="523"/>
      <c r="C25" s="523"/>
      <c r="D25" s="524" t="s">
        <v>30</v>
      </c>
      <c r="E25" s="524"/>
      <c r="F25" s="524"/>
      <c r="G25" s="3">
        <v>160000</v>
      </c>
    </row>
    <row r="26" spans="1:7" x14ac:dyDescent="0.25">
      <c r="A26" s="518" t="s">
        <v>31</v>
      </c>
      <c r="B26" s="518"/>
      <c r="C26" s="518"/>
      <c r="D26" s="525" t="s">
        <v>32</v>
      </c>
      <c r="E26" s="525"/>
      <c r="F26" s="525"/>
      <c r="G26" s="3">
        <v>204000</v>
      </c>
    </row>
    <row r="27" spans="1:7" x14ac:dyDescent="0.25">
      <c r="A27" s="523" t="s">
        <v>33</v>
      </c>
      <c r="B27" s="523"/>
      <c r="C27" s="523"/>
      <c r="D27" s="525" t="s">
        <v>32</v>
      </c>
      <c r="E27" s="529"/>
      <c r="F27" s="529"/>
      <c r="G27" s="3">
        <v>240500</v>
      </c>
    </row>
    <row r="28" spans="1:7" x14ac:dyDescent="0.25">
      <c r="A28" s="518" t="s">
        <v>34</v>
      </c>
      <c r="B28" s="518"/>
      <c r="C28" s="518"/>
      <c r="D28" s="525" t="s">
        <v>32</v>
      </c>
      <c r="E28" s="525"/>
      <c r="F28" s="525"/>
      <c r="G28" s="3">
        <v>284121.07</v>
      </c>
    </row>
    <row r="29" spans="1:7" x14ac:dyDescent="0.25">
      <c r="A29" s="517" t="s">
        <v>35</v>
      </c>
      <c r="B29" s="517"/>
      <c r="C29" s="517"/>
      <c r="D29" s="517"/>
      <c r="E29" s="517"/>
      <c r="F29" s="530">
        <f>SUM(G20:G28)</f>
        <v>1175361.1500000001</v>
      </c>
      <c r="G29" s="531"/>
    </row>
    <row r="30" spans="1:7" x14ac:dyDescent="0.25">
      <c r="A30" s="526" t="s">
        <v>36</v>
      </c>
      <c r="B30" s="526"/>
      <c r="C30" s="526"/>
      <c r="D30" s="526"/>
      <c r="E30" s="526"/>
      <c r="F30" s="526"/>
      <c r="G30" s="526"/>
    </row>
    <row r="31" spans="1:7" x14ac:dyDescent="0.25">
      <c r="A31" s="527" t="s">
        <v>37</v>
      </c>
      <c r="B31" s="527"/>
      <c r="C31" s="527"/>
      <c r="D31" s="528" t="s">
        <v>38</v>
      </c>
      <c r="E31" s="528"/>
      <c r="F31" s="528"/>
      <c r="G31" s="3">
        <v>563076.80000000005</v>
      </c>
    </row>
    <row r="32" spans="1:7" x14ac:dyDescent="0.25">
      <c r="A32" s="518" t="s">
        <v>39</v>
      </c>
      <c r="B32" s="518"/>
      <c r="C32" s="518"/>
      <c r="D32" s="525" t="s">
        <v>40</v>
      </c>
      <c r="E32" s="525"/>
      <c r="F32" s="525"/>
      <c r="G32" s="3">
        <v>50000</v>
      </c>
    </row>
    <row r="33" spans="1:7" x14ac:dyDescent="0.25">
      <c r="A33" s="518" t="s">
        <v>41</v>
      </c>
      <c r="B33" s="518"/>
      <c r="C33" s="518"/>
      <c r="D33" s="525" t="s">
        <v>42</v>
      </c>
      <c r="E33" s="525"/>
      <c r="F33" s="525"/>
      <c r="G33" s="3">
        <v>1448620</v>
      </c>
    </row>
    <row r="34" spans="1:7" x14ac:dyDescent="0.25">
      <c r="A34" s="518" t="s">
        <v>43</v>
      </c>
      <c r="B34" s="518"/>
      <c r="C34" s="518"/>
      <c r="D34" s="525" t="s">
        <v>44</v>
      </c>
      <c r="E34" s="525"/>
      <c r="F34" s="525"/>
      <c r="G34" s="3">
        <v>300000</v>
      </c>
    </row>
    <row r="35" spans="1:7" x14ac:dyDescent="0.25">
      <c r="A35" s="518" t="s">
        <v>43</v>
      </c>
      <c r="B35" s="518"/>
      <c r="C35" s="518"/>
      <c r="D35" s="525" t="s">
        <v>44</v>
      </c>
      <c r="E35" s="525"/>
      <c r="F35" s="525"/>
      <c r="G35" s="3">
        <v>1000000</v>
      </c>
    </row>
    <row r="36" spans="1:7" x14ac:dyDescent="0.25">
      <c r="A36" s="518" t="s">
        <v>43</v>
      </c>
      <c r="B36" s="518"/>
      <c r="C36" s="518"/>
      <c r="D36" s="525" t="s">
        <v>44</v>
      </c>
      <c r="E36" s="525"/>
      <c r="F36" s="525"/>
      <c r="G36" s="3">
        <v>1100000</v>
      </c>
    </row>
    <row r="37" spans="1:7" x14ac:dyDescent="0.25">
      <c r="A37" s="518" t="s">
        <v>45</v>
      </c>
      <c r="B37" s="518"/>
      <c r="C37" s="518"/>
      <c r="D37" s="525" t="s">
        <v>46</v>
      </c>
      <c r="E37" s="525"/>
      <c r="F37" s="525"/>
      <c r="G37" s="3">
        <v>600000</v>
      </c>
    </row>
    <row r="38" spans="1:7" x14ac:dyDescent="0.25">
      <c r="A38" s="518" t="s">
        <v>47</v>
      </c>
      <c r="B38" s="518"/>
      <c r="C38" s="518"/>
      <c r="D38" s="509" t="s">
        <v>44</v>
      </c>
      <c r="E38" s="509"/>
      <c r="F38" s="509"/>
      <c r="G38" s="3">
        <v>-300000</v>
      </c>
    </row>
    <row r="39" spans="1:7" x14ac:dyDescent="0.25">
      <c r="A39" s="517" t="s">
        <v>48</v>
      </c>
      <c r="B39" s="517"/>
      <c r="C39" s="517"/>
      <c r="D39" s="517"/>
      <c r="E39" s="517"/>
      <c r="F39" s="517"/>
      <c r="G39" s="3">
        <v>5937057.9500000002</v>
      </c>
    </row>
    <row r="40" spans="1:7" x14ac:dyDescent="0.25">
      <c r="A40" s="517"/>
      <c r="B40" s="517"/>
      <c r="C40" s="517"/>
      <c r="D40" s="517"/>
      <c r="E40" s="517"/>
      <c r="F40" s="517"/>
      <c r="G40" s="4"/>
    </row>
    <row r="41" spans="1:7" x14ac:dyDescent="0.25">
      <c r="A41" s="509" t="s">
        <v>49</v>
      </c>
      <c r="B41" s="509"/>
      <c r="C41" s="509"/>
      <c r="D41" s="509"/>
      <c r="E41" s="509"/>
      <c r="F41" s="509"/>
      <c r="G41" s="509"/>
    </row>
    <row r="42" spans="1:7" x14ac:dyDescent="0.25">
      <c r="A42" s="509" t="s">
        <v>50</v>
      </c>
      <c r="B42" s="509"/>
      <c r="C42" s="509"/>
      <c r="D42" s="509" t="s">
        <v>51</v>
      </c>
      <c r="E42" s="509"/>
      <c r="F42" s="509"/>
      <c r="G42" s="8">
        <v>2000000</v>
      </c>
    </row>
    <row r="43" spans="1:7" x14ac:dyDescent="0.25">
      <c r="A43" s="509" t="s">
        <v>52</v>
      </c>
      <c r="B43" s="509"/>
      <c r="C43" s="509"/>
      <c r="D43" s="509"/>
      <c r="E43" s="509"/>
      <c r="F43" s="509"/>
      <c r="G43" s="8">
        <v>7937057.9500000002</v>
      </c>
    </row>
    <row r="44" spans="1:7" x14ac:dyDescent="0.25">
      <c r="A44" s="518"/>
      <c r="B44" s="518"/>
      <c r="C44" s="518"/>
      <c r="D44" s="509"/>
      <c r="E44" s="509"/>
      <c r="F44" s="509"/>
      <c r="G44" s="8"/>
    </row>
    <row r="45" spans="1:7" x14ac:dyDescent="0.25">
      <c r="A45" s="532"/>
      <c r="B45" s="532"/>
      <c r="C45" s="532"/>
      <c r="D45" s="533"/>
      <c r="E45" s="534"/>
      <c r="F45" s="534"/>
      <c r="G45" s="8"/>
    </row>
    <row r="46" spans="1:7" x14ac:dyDescent="0.25">
      <c r="A46" s="519"/>
      <c r="B46" s="520"/>
      <c r="C46" s="521"/>
      <c r="D46" s="522"/>
      <c r="E46" s="511"/>
      <c r="F46" s="512"/>
      <c r="G46" s="3"/>
    </row>
    <row r="47" spans="1:7" x14ac:dyDescent="0.25">
      <c r="A47" s="519"/>
      <c r="B47" s="520"/>
      <c r="C47" s="521"/>
      <c r="D47" s="522"/>
      <c r="E47" s="511"/>
      <c r="F47" s="512"/>
      <c r="G47" s="3"/>
    </row>
    <row r="48" spans="1:7" x14ac:dyDescent="0.25">
      <c r="A48" s="518"/>
      <c r="B48" s="518"/>
      <c r="C48" s="518"/>
      <c r="D48" s="509"/>
      <c r="E48" s="509"/>
      <c r="F48" s="509"/>
      <c r="G48" s="8"/>
    </row>
    <row r="49" spans="1:7" x14ac:dyDescent="0.25">
      <c r="A49" s="518"/>
      <c r="B49" s="518"/>
      <c r="C49" s="518"/>
      <c r="D49" s="509"/>
      <c r="E49" s="509"/>
      <c r="F49" s="509"/>
      <c r="G49" s="8"/>
    </row>
    <row r="50" spans="1:7" x14ac:dyDescent="0.25">
      <c r="A50" s="518"/>
      <c r="B50" s="518"/>
      <c r="C50" s="518"/>
      <c r="D50" s="509"/>
      <c r="E50" s="509"/>
      <c r="F50" s="509"/>
      <c r="G50" s="8"/>
    </row>
    <row r="51" spans="1:7" x14ac:dyDescent="0.25">
      <c r="A51" s="518"/>
      <c r="B51" s="518"/>
      <c r="C51" s="518"/>
      <c r="D51" s="509"/>
      <c r="E51" s="509"/>
      <c r="F51" s="509"/>
      <c r="G51" s="8"/>
    </row>
    <row r="52" spans="1:7" x14ac:dyDescent="0.25">
      <c r="A52" s="518"/>
      <c r="B52" s="518"/>
      <c r="C52" s="518"/>
      <c r="D52" s="509"/>
      <c r="E52" s="509"/>
      <c r="F52" s="509"/>
      <c r="G52" s="8"/>
    </row>
    <row r="53" spans="1:7" x14ac:dyDescent="0.25">
      <c r="A53" s="518"/>
      <c r="B53" s="518"/>
      <c r="C53" s="518"/>
      <c r="D53" s="509"/>
      <c r="E53" s="509"/>
      <c r="F53" s="509"/>
      <c r="G53" s="8"/>
    </row>
    <row r="54" spans="1:7" x14ac:dyDescent="0.25">
      <c r="A54" s="518"/>
      <c r="B54" s="518"/>
      <c r="C54" s="518"/>
      <c r="D54" s="509"/>
      <c r="E54" s="509"/>
      <c r="F54" s="509"/>
      <c r="G54" s="8"/>
    </row>
    <row r="55" spans="1:7" x14ac:dyDescent="0.25">
      <c r="A55" s="9"/>
      <c r="B55" s="9"/>
      <c r="C55" s="9"/>
      <c r="D55" s="9"/>
      <c r="E55" s="9"/>
      <c r="F55" s="9"/>
      <c r="G55" s="10"/>
    </row>
    <row r="56" spans="1:7" x14ac:dyDescent="0.25">
      <c r="A56" s="517" t="s">
        <v>53</v>
      </c>
      <c r="B56" s="517"/>
      <c r="C56" s="517"/>
      <c r="D56" s="517"/>
      <c r="E56" s="517"/>
      <c r="F56" s="517"/>
      <c r="G56" s="4"/>
    </row>
    <row r="57" spans="1:7" x14ac:dyDescent="0.25">
      <c r="A57" s="517" t="s">
        <v>54</v>
      </c>
      <c r="B57" s="517"/>
      <c r="C57" s="517"/>
      <c r="D57" s="517"/>
      <c r="E57" s="517"/>
      <c r="F57" s="517"/>
      <c r="G57" s="4">
        <f>+G15</f>
        <v>1266524.8</v>
      </c>
    </row>
    <row r="58" spans="1:7" x14ac:dyDescent="0.25">
      <c r="A58" s="517" t="s">
        <v>55</v>
      </c>
      <c r="B58" s="517"/>
      <c r="C58" s="517"/>
      <c r="D58" s="517"/>
      <c r="E58" s="517"/>
      <c r="F58" s="517"/>
      <c r="G58" s="4">
        <f>SUM(G43)</f>
        <v>7937057.9500000002</v>
      </c>
    </row>
    <row r="59" spans="1:7" x14ac:dyDescent="0.25">
      <c r="A59" s="517" t="s">
        <v>56</v>
      </c>
      <c r="B59" s="517"/>
      <c r="C59" s="517"/>
      <c r="D59" s="517"/>
      <c r="E59" s="517"/>
      <c r="F59" s="517"/>
      <c r="G59" s="4">
        <f>SUM(G57:G58)</f>
        <v>9203582.75</v>
      </c>
    </row>
    <row r="60" spans="1:7" ht="18" x14ac:dyDescent="0.25">
      <c r="A60" s="513" t="s">
        <v>0</v>
      </c>
      <c r="B60" s="513"/>
      <c r="C60" s="513"/>
      <c r="D60" s="513"/>
      <c r="E60" s="513"/>
      <c r="F60" s="513"/>
      <c r="G60" s="513"/>
    </row>
    <row r="61" spans="1:7" ht="15.75" x14ac:dyDescent="0.25">
      <c r="A61" s="514" t="s">
        <v>1</v>
      </c>
      <c r="B61" s="514"/>
      <c r="C61" s="514"/>
      <c r="D61" s="514"/>
      <c r="E61" s="514"/>
      <c r="F61" s="514"/>
      <c r="G61" s="514"/>
    </row>
    <row r="62" spans="1:7" ht="18" x14ac:dyDescent="0.25">
      <c r="A62" s="513" t="s">
        <v>2</v>
      </c>
      <c r="B62" s="513"/>
      <c r="C62" s="513"/>
      <c r="D62" s="513"/>
      <c r="E62" s="513"/>
      <c r="F62" s="513"/>
      <c r="G62" s="513"/>
    </row>
    <row r="63" spans="1:7" x14ac:dyDescent="0.25">
      <c r="G63" s="1"/>
    </row>
    <row r="64" spans="1:7" x14ac:dyDescent="0.25">
      <c r="A64" s="515" t="s">
        <v>57</v>
      </c>
      <c r="B64" s="515"/>
      <c r="C64" s="515"/>
      <c r="D64" s="515"/>
      <c r="E64" s="515"/>
      <c r="F64" s="515"/>
      <c r="G64" s="515"/>
    </row>
    <row r="65" spans="1:7" x14ac:dyDescent="0.25">
      <c r="A65" s="516" t="s">
        <v>4</v>
      </c>
      <c r="B65" s="516"/>
      <c r="C65" s="516"/>
      <c r="D65" s="516" t="s">
        <v>5</v>
      </c>
      <c r="E65" s="516"/>
      <c r="F65" s="516"/>
      <c r="G65" s="2" t="s">
        <v>6</v>
      </c>
    </row>
    <row r="66" spans="1:7" x14ac:dyDescent="0.25">
      <c r="A66" s="535" t="s">
        <v>58</v>
      </c>
      <c r="B66" s="509"/>
      <c r="C66" s="509"/>
      <c r="D66" s="509"/>
      <c r="E66" s="509"/>
      <c r="F66" s="509"/>
      <c r="G66" s="3">
        <f>+G57</f>
        <v>1266524.8</v>
      </c>
    </row>
    <row r="67" spans="1:7" x14ac:dyDescent="0.25">
      <c r="A67" s="510"/>
      <c r="B67" s="511"/>
      <c r="C67" s="512"/>
      <c r="D67" s="510"/>
      <c r="E67" s="511"/>
      <c r="F67" s="512"/>
      <c r="G67" s="3">
        <f>+E646</f>
        <v>0</v>
      </c>
    </row>
    <row r="68" spans="1:7" x14ac:dyDescent="0.25">
      <c r="A68" s="510"/>
      <c r="B68" s="511"/>
      <c r="C68" s="512"/>
      <c r="D68" s="510"/>
      <c r="E68" s="511"/>
      <c r="F68" s="512"/>
      <c r="G68" s="3"/>
    </row>
    <row r="69" spans="1:7" x14ac:dyDescent="0.25">
      <c r="A69" s="510"/>
      <c r="B69" s="511"/>
      <c r="C69" s="512"/>
      <c r="D69" s="510"/>
      <c r="E69" s="511"/>
      <c r="F69" s="512"/>
      <c r="G69" s="3"/>
    </row>
    <row r="70" spans="1:7" x14ac:dyDescent="0.25">
      <c r="A70" s="517" t="s">
        <v>17</v>
      </c>
      <c r="B70" s="517"/>
      <c r="C70" s="517"/>
      <c r="D70" s="517"/>
      <c r="E70" s="517"/>
      <c r="F70" s="517"/>
      <c r="G70" s="4">
        <f>SUM(G66:G69)</f>
        <v>1266524.8</v>
      </c>
    </row>
    <row r="71" spans="1:7" x14ac:dyDescent="0.25">
      <c r="A71" s="5"/>
      <c r="B71" s="5"/>
      <c r="C71" s="5"/>
      <c r="D71" s="5"/>
      <c r="E71" s="5"/>
      <c r="F71" s="5"/>
      <c r="G71" s="6"/>
    </row>
    <row r="72" spans="1:7" x14ac:dyDescent="0.25">
      <c r="A72" t="s">
        <v>59</v>
      </c>
      <c r="G72" s="7"/>
    </row>
    <row r="73" spans="1:7" x14ac:dyDescent="0.25">
      <c r="A73" s="515" t="s">
        <v>60</v>
      </c>
      <c r="B73" s="515"/>
      <c r="C73" s="515"/>
      <c r="D73" s="515"/>
      <c r="E73" s="515"/>
      <c r="F73" s="515"/>
      <c r="G73" s="515"/>
    </row>
    <row r="74" spans="1:7" x14ac:dyDescent="0.25">
      <c r="A74" s="516" t="s">
        <v>4</v>
      </c>
      <c r="B74" s="516"/>
      <c r="C74" s="516"/>
      <c r="D74" s="516" t="s">
        <v>5</v>
      </c>
      <c r="E74" s="516"/>
      <c r="F74" s="516"/>
      <c r="G74" s="2" t="s">
        <v>6</v>
      </c>
    </row>
    <row r="75" spans="1:7" x14ac:dyDescent="0.25">
      <c r="A75" s="542" t="s">
        <v>61</v>
      </c>
      <c r="B75" s="518"/>
      <c r="C75" s="518"/>
      <c r="D75" s="509"/>
      <c r="E75" s="509"/>
      <c r="F75" s="509"/>
      <c r="G75" s="3">
        <f>+G58</f>
        <v>7937057.9500000002</v>
      </c>
    </row>
    <row r="76" spans="1:7" x14ac:dyDescent="0.25">
      <c r="A76" s="536" t="s">
        <v>62</v>
      </c>
      <c r="B76" s="537"/>
      <c r="C76" s="538"/>
      <c r="D76" s="539" t="s">
        <v>63</v>
      </c>
      <c r="E76" s="540"/>
      <c r="F76" s="541"/>
      <c r="G76" s="3">
        <v>1059000</v>
      </c>
    </row>
    <row r="77" spans="1:7" x14ac:dyDescent="0.25">
      <c r="A77" s="536" t="s">
        <v>64</v>
      </c>
      <c r="B77" s="537"/>
      <c r="C77" s="538"/>
      <c r="D77" s="539" t="s">
        <v>63</v>
      </c>
      <c r="E77" s="540"/>
      <c r="F77" s="541"/>
      <c r="G77" s="3">
        <v>719150</v>
      </c>
    </row>
    <row r="78" spans="1:7" x14ac:dyDescent="0.25">
      <c r="A78" s="536" t="s">
        <v>65</v>
      </c>
      <c r="B78" s="537"/>
      <c r="C78" s="538"/>
      <c r="D78" s="539" t="s">
        <v>63</v>
      </c>
      <c r="E78" s="540"/>
      <c r="F78" s="541"/>
      <c r="G78" s="3">
        <v>1166700</v>
      </c>
    </row>
    <row r="79" spans="1:7" x14ac:dyDescent="0.25">
      <c r="A79" s="536" t="s">
        <v>66</v>
      </c>
      <c r="B79" s="537"/>
      <c r="C79" s="538"/>
      <c r="D79" s="539" t="s">
        <v>63</v>
      </c>
      <c r="E79" s="540"/>
      <c r="F79" s="541"/>
      <c r="G79" s="3">
        <v>766000</v>
      </c>
    </row>
    <row r="80" spans="1:7" x14ac:dyDescent="0.25">
      <c r="A80" s="536" t="s">
        <v>67</v>
      </c>
      <c r="B80" s="537"/>
      <c r="C80" s="538"/>
      <c r="D80" s="539" t="s">
        <v>63</v>
      </c>
      <c r="E80" s="540"/>
      <c r="F80" s="541"/>
      <c r="G80" s="3">
        <v>731459</v>
      </c>
    </row>
    <row r="81" spans="1:7" x14ac:dyDescent="0.25">
      <c r="A81" s="518"/>
      <c r="B81" s="518"/>
      <c r="C81" s="518"/>
      <c r="D81" s="549" t="s">
        <v>52</v>
      </c>
      <c r="E81" s="550"/>
      <c r="F81" s="551"/>
      <c r="G81" s="11">
        <f>SUM(G75:G80)</f>
        <v>12379366.949999999</v>
      </c>
    </row>
    <row r="82" spans="1:7" x14ac:dyDescent="0.25">
      <c r="A82" s="552" t="s">
        <v>68</v>
      </c>
      <c r="B82" s="537"/>
      <c r="C82" s="538"/>
      <c r="D82" s="539" t="s">
        <v>63</v>
      </c>
      <c r="E82" s="540"/>
      <c r="F82" s="541"/>
      <c r="G82" s="11">
        <v>1050100</v>
      </c>
    </row>
    <row r="83" spans="1:7" x14ac:dyDescent="0.25">
      <c r="A83" s="542" t="s">
        <v>69</v>
      </c>
      <c r="B83" s="518"/>
      <c r="C83" s="518"/>
      <c r="D83" s="539" t="s">
        <v>63</v>
      </c>
      <c r="E83" s="540"/>
      <c r="F83" s="541"/>
      <c r="G83" s="11">
        <v>392500</v>
      </c>
    </row>
    <row r="84" spans="1:7" x14ac:dyDescent="0.25">
      <c r="A84" s="542" t="s">
        <v>70</v>
      </c>
      <c r="B84" s="518"/>
      <c r="C84" s="518"/>
      <c r="D84" s="539" t="s">
        <v>63</v>
      </c>
      <c r="E84" s="540"/>
      <c r="F84" s="541"/>
      <c r="G84" s="12">
        <v>743300</v>
      </c>
    </row>
    <row r="85" spans="1:7" x14ac:dyDescent="0.25">
      <c r="A85" s="542" t="s">
        <v>71</v>
      </c>
      <c r="B85" s="518"/>
      <c r="C85" s="518"/>
      <c r="D85" s="539" t="s">
        <v>63</v>
      </c>
      <c r="E85" s="540"/>
      <c r="F85" s="541"/>
      <c r="G85" s="13">
        <v>745600</v>
      </c>
    </row>
    <row r="86" spans="1:7" x14ac:dyDescent="0.25">
      <c r="A86" s="543"/>
      <c r="B86" s="544"/>
      <c r="C86" s="545"/>
      <c r="D86" s="546"/>
      <c r="E86" s="547"/>
      <c r="F86" s="548"/>
      <c r="G86" s="14">
        <f>SUM(G81:G85)</f>
        <v>15310866.949999999</v>
      </c>
    </row>
    <row r="87" spans="1:7" x14ac:dyDescent="0.25">
      <c r="A87" s="532" t="s">
        <v>72</v>
      </c>
      <c r="B87" s="532"/>
      <c r="C87" s="532"/>
      <c r="D87" s="533" t="s">
        <v>73</v>
      </c>
      <c r="E87" s="534"/>
      <c r="F87" s="534"/>
      <c r="G87" s="8">
        <v>1494649.76</v>
      </c>
    </row>
    <row r="88" spans="1:7" x14ac:dyDescent="0.25">
      <c r="A88" s="519" t="s">
        <v>13</v>
      </c>
      <c r="B88" s="520"/>
      <c r="C88" s="521"/>
      <c r="D88" s="522" t="s">
        <v>14</v>
      </c>
      <c r="E88" s="511"/>
      <c r="F88" s="512"/>
      <c r="G88" s="3">
        <v>-100000</v>
      </c>
    </row>
    <row r="89" spans="1:7" x14ac:dyDescent="0.25">
      <c r="A89" s="519" t="s">
        <v>15</v>
      </c>
      <c r="B89" s="520"/>
      <c r="C89" s="521"/>
      <c r="D89" s="522" t="s">
        <v>16</v>
      </c>
      <c r="E89" s="511"/>
      <c r="F89" s="512"/>
      <c r="G89" s="3">
        <v>-600000</v>
      </c>
    </row>
    <row r="90" spans="1:7" x14ac:dyDescent="0.25">
      <c r="A90" s="553"/>
      <c r="B90" s="554"/>
      <c r="C90" s="555"/>
      <c r="D90" s="549"/>
      <c r="E90" s="550"/>
      <c r="F90" s="551"/>
      <c r="G90" s="14">
        <f>SUM(G86:G89)</f>
        <v>16105516.710000001</v>
      </c>
    </row>
    <row r="91" spans="1:7" x14ac:dyDescent="0.25">
      <c r="A91" s="556" t="s">
        <v>74</v>
      </c>
      <c r="B91" s="557"/>
      <c r="C91" s="558"/>
      <c r="D91" s="559" t="s">
        <v>75</v>
      </c>
      <c r="E91" s="560"/>
      <c r="F91" s="561"/>
      <c r="G91" s="15">
        <v>630289</v>
      </c>
    </row>
    <row r="92" spans="1:7" x14ac:dyDescent="0.25">
      <c r="A92" s="553"/>
      <c r="B92" s="554"/>
      <c r="C92" s="555"/>
      <c r="D92" s="549"/>
      <c r="E92" s="550"/>
      <c r="F92" s="551"/>
      <c r="G92" s="14">
        <f>SUM(G90:G91)</f>
        <v>16735805.710000001</v>
      </c>
    </row>
    <row r="93" spans="1:7" x14ac:dyDescent="0.25">
      <c r="A93" s="519" t="s">
        <v>76</v>
      </c>
      <c r="B93" s="520"/>
      <c r="C93" s="521"/>
      <c r="D93" s="562" t="s">
        <v>77</v>
      </c>
      <c r="E93" s="563"/>
      <c r="F93" s="564"/>
      <c r="G93" s="16">
        <v>-745600</v>
      </c>
    </row>
    <row r="94" spans="1:7" x14ac:dyDescent="0.25">
      <c r="A94" s="519" t="s">
        <v>76</v>
      </c>
      <c r="B94" s="520"/>
      <c r="C94" s="521"/>
      <c r="D94" s="562" t="s">
        <v>78</v>
      </c>
      <c r="E94" s="563"/>
      <c r="F94" s="564"/>
      <c r="G94" s="16">
        <v>240180</v>
      </c>
    </row>
    <row r="95" spans="1:7" x14ac:dyDescent="0.25">
      <c r="A95" s="509"/>
      <c r="B95" s="509"/>
      <c r="C95" s="509"/>
      <c r="D95" s="509"/>
      <c r="E95" s="509"/>
      <c r="F95" s="509"/>
      <c r="G95" s="8">
        <f>SUM(G92:G94)</f>
        <v>16230385.710000001</v>
      </c>
    </row>
    <row r="96" spans="1:7" x14ac:dyDescent="0.25">
      <c r="A96" s="509"/>
      <c r="B96" s="509"/>
      <c r="C96" s="509"/>
      <c r="D96" s="509"/>
      <c r="E96" s="509"/>
      <c r="F96" s="509"/>
      <c r="G96" s="8"/>
    </row>
    <row r="97" spans="1:7" x14ac:dyDescent="0.25">
      <c r="A97" s="553"/>
      <c r="B97" s="554"/>
      <c r="C97" s="555"/>
      <c r="D97" s="509"/>
      <c r="E97" s="509"/>
      <c r="F97" s="510"/>
      <c r="G97" s="8"/>
    </row>
    <row r="98" spans="1:7" x14ac:dyDescent="0.25">
      <c r="A98" s="553"/>
      <c r="B98" s="554"/>
      <c r="C98" s="555"/>
      <c r="D98" s="509"/>
      <c r="E98" s="509"/>
      <c r="F98" s="510"/>
      <c r="G98" s="8"/>
    </row>
    <row r="99" spans="1:7" x14ac:dyDescent="0.25">
      <c r="A99" s="553"/>
      <c r="B99" s="554"/>
      <c r="C99" s="555"/>
      <c r="D99" s="509"/>
      <c r="E99" s="509"/>
      <c r="F99" s="510"/>
      <c r="G99" s="8"/>
    </row>
    <row r="100" spans="1:7" x14ac:dyDescent="0.25">
      <c r="A100" s="553"/>
      <c r="B100" s="554"/>
      <c r="C100" s="555"/>
      <c r="D100" s="509"/>
      <c r="E100" s="509"/>
      <c r="F100" s="510"/>
      <c r="G100" s="8"/>
    </row>
    <row r="101" spans="1:7" x14ac:dyDescent="0.25">
      <c r="A101" s="553"/>
      <c r="B101" s="554"/>
      <c r="C101" s="555"/>
      <c r="D101" s="509"/>
      <c r="E101" s="509"/>
      <c r="F101" s="510"/>
      <c r="G101" s="8"/>
    </row>
    <row r="102" spans="1:7" x14ac:dyDescent="0.25">
      <c r="A102" s="553"/>
      <c r="B102" s="554"/>
      <c r="C102" s="555"/>
      <c r="D102" s="509"/>
      <c r="E102" s="509"/>
      <c r="F102" s="510"/>
      <c r="G102" s="8"/>
    </row>
    <row r="103" spans="1:7" x14ac:dyDescent="0.25">
      <c r="A103" s="553"/>
      <c r="B103" s="554"/>
      <c r="C103" s="555"/>
      <c r="D103" s="509"/>
      <c r="E103" s="509"/>
      <c r="F103" s="510"/>
      <c r="G103" s="8"/>
    </row>
    <row r="104" spans="1:7" x14ac:dyDescent="0.25">
      <c r="A104" s="553"/>
      <c r="B104" s="554"/>
      <c r="C104" s="555"/>
      <c r="D104" s="509"/>
      <c r="E104" s="509"/>
      <c r="F104" s="510"/>
      <c r="G104" s="8"/>
    </row>
    <row r="105" spans="1:7" x14ac:dyDescent="0.25">
      <c r="A105" s="553"/>
      <c r="B105" s="554"/>
      <c r="C105" s="555"/>
      <c r="D105" s="509"/>
      <c r="E105" s="509"/>
      <c r="F105" s="510"/>
      <c r="G105" s="8"/>
    </row>
    <row r="106" spans="1:7" x14ac:dyDescent="0.25">
      <c r="A106" s="553"/>
      <c r="B106" s="554"/>
      <c r="C106" s="555"/>
      <c r="D106" s="509"/>
      <c r="E106" s="509"/>
      <c r="F106" s="510"/>
      <c r="G106" s="8"/>
    </row>
    <row r="107" spans="1:7" x14ac:dyDescent="0.25">
      <c r="G107" s="10"/>
    </row>
    <row r="108" spans="1:7" x14ac:dyDescent="0.25">
      <c r="A108" s="517" t="s">
        <v>79</v>
      </c>
      <c r="B108" s="517"/>
      <c r="C108" s="517"/>
      <c r="D108" s="517"/>
      <c r="E108" s="517"/>
      <c r="F108" s="517"/>
      <c r="G108" s="4">
        <f>+G70</f>
        <v>1266524.8</v>
      </c>
    </row>
    <row r="109" spans="1:7" x14ac:dyDescent="0.25">
      <c r="A109" s="517" t="s">
        <v>80</v>
      </c>
      <c r="B109" s="517"/>
      <c r="C109" s="517"/>
      <c r="D109" s="517"/>
      <c r="E109" s="517"/>
      <c r="F109" s="517"/>
      <c r="G109" s="4">
        <f>SUM(G95)</f>
        <v>16230385.710000001</v>
      </c>
    </row>
    <row r="110" spans="1:7" x14ac:dyDescent="0.25">
      <c r="A110" s="517" t="s">
        <v>492</v>
      </c>
      <c r="B110" s="517"/>
      <c r="C110" s="517"/>
      <c r="D110" s="517"/>
      <c r="E110" s="517"/>
      <c r="F110" s="517"/>
      <c r="G110" s="4">
        <f>SUM(G108:G109)</f>
        <v>17496910.510000002</v>
      </c>
    </row>
    <row r="112" spans="1:7" ht="18" x14ac:dyDescent="0.25">
      <c r="A112" s="565" t="s">
        <v>0</v>
      </c>
      <c r="B112" s="565"/>
      <c r="C112" s="565"/>
      <c r="D112" s="565"/>
      <c r="E112" s="565"/>
      <c r="F112" s="565"/>
      <c r="G112" s="565"/>
    </row>
    <row r="113" spans="1:7" ht="15.75" x14ac:dyDescent="0.25">
      <c r="A113" s="566" t="s">
        <v>1</v>
      </c>
      <c r="B113" s="566"/>
      <c r="C113" s="566"/>
      <c r="D113" s="566"/>
      <c r="E113" s="566"/>
      <c r="F113" s="566"/>
      <c r="G113" s="566"/>
    </row>
    <row r="114" spans="1:7" x14ac:dyDescent="0.25">
      <c r="A114" s="567" t="s">
        <v>81</v>
      </c>
      <c r="B114" s="567"/>
      <c r="C114" s="567"/>
      <c r="D114" s="567"/>
      <c r="E114" s="567"/>
      <c r="F114" s="567"/>
      <c r="G114" s="567"/>
    </row>
    <row r="115" spans="1:7" x14ac:dyDescent="0.25">
      <c r="A115" s="567" t="s">
        <v>491</v>
      </c>
      <c r="B115" s="567"/>
      <c r="C115" s="567"/>
      <c r="D115" s="567"/>
      <c r="E115" s="567"/>
      <c r="F115" s="567"/>
      <c r="G115" s="567"/>
    </row>
    <row r="116" spans="1:7" x14ac:dyDescent="0.25">
      <c r="F116" s="17"/>
    </row>
    <row r="117" spans="1:7" x14ac:dyDescent="0.25">
      <c r="A117" s="568" t="s">
        <v>4</v>
      </c>
      <c r="B117" s="568"/>
      <c r="C117" s="568"/>
      <c r="D117" s="568" t="s">
        <v>5</v>
      </c>
      <c r="E117" s="568"/>
      <c r="F117" s="568"/>
      <c r="G117" s="18" t="s">
        <v>6</v>
      </c>
    </row>
    <row r="118" spans="1:7" x14ac:dyDescent="0.25">
      <c r="A118" s="572" t="s">
        <v>83</v>
      </c>
      <c r="B118" s="573"/>
      <c r="C118" s="574"/>
      <c r="D118" s="572" t="s">
        <v>84</v>
      </c>
      <c r="E118" s="573"/>
      <c r="F118" s="574"/>
      <c r="G118" s="19">
        <v>566922.6</v>
      </c>
    </row>
    <row r="119" spans="1:7" x14ac:dyDescent="0.25">
      <c r="A119" s="575" t="s">
        <v>85</v>
      </c>
      <c r="B119" s="576"/>
      <c r="C119" s="577"/>
      <c r="D119" s="569" t="s">
        <v>86</v>
      </c>
      <c r="E119" s="570"/>
      <c r="F119" s="571"/>
      <c r="G119" s="20">
        <v>160268</v>
      </c>
    </row>
    <row r="120" spans="1:7" x14ac:dyDescent="0.25">
      <c r="A120" s="569" t="s">
        <v>87</v>
      </c>
      <c r="B120" s="570"/>
      <c r="C120" s="571"/>
      <c r="D120" s="569" t="s">
        <v>88</v>
      </c>
      <c r="E120" s="570"/>
      <c r="F120" s="571"/>
      <c r="G120" s="20">
        <v>132663.12</v>
      </c>
    </row>
    <row r="121" spans="1:7" x14ac:dyDescent="0.25">
      <c r="A121" s="569" t="s">
        <v>89</v>
      </c>
      <c r="B121" s="570"/>
      <c r="C121" s="571"/>
      <c r="D121" s="569" t="s">
        <v>90</v>
      </c>
      <c r="E121" s="570"/>
      <c r="F121" s="571"/>
      <c r="G121" s="20">
        <v>179023.68</v>
      </c>
    </row>
    <row r="122" spans="1:7" x14ac:dyDescent="0.25">
      <c r="A122" s="569" t="s">
        <v>91</v>
      </c>
      <c r="B122" s="570"/>
      <c r="C122" s="571"/>
      <c r="D122" s="569" t="s">
        <v>90</v>
      </c>
      <c r="E122" s="570"/>
      <c r="F122" s="571"/>
      <c r="G122" s="20">
        <v>359616.61</v>
      </c>
    </row>
    <row r="123" spans="1:7" x14ac:dyDescent="0.25">
      <c r="A123" s="569" t="s">
        <v>92</v>
      </c>
      <c r="B123" s="570"/>
      <c r="C123" s="571"/>
      <c r="D123" s="569" t="s">
        <v>8</v>
      </c>
      <c r="E123" s="570"/>
      <c r="F123" s="571"/>
      <c r="G123" s="20">
        <v>100000</v>
      </c>
    </row>
    <row r="124" spans="1:7" x14ac:dyDescent="0.25">
      <c r="A124" s="581" t="s">
        <v>93</v>
      </c>
      <c r="B124" s="581"/>
      <c r="C124" s="581"/>
      <c r="D124" s="582" t="s">
        <v>94</v>
      </c>
      <c r="E124" s="570"/>
      <c r="F124" s="571"/>
      <c r="G124" s="20">
        <v>188241.84</v>
      </c>
    </row>
    <row r="125" spans="1:7" x14ac:dyDescent="0.25">
      <c r="A125" s="583" t="s">
        <v>95</v>
      </c>
      <c r="B125" s="584"/>
      <c r="C125" s="585"/>
      <c r="D125" s="569" t="s">
        <v>96</v>
      </c>
      <c r="E125" s="570"/>
      <c r="F125" s="571"/>
      <c r="G125" s="20">
        <v>441858</v>
      </c>
    </row>
    <row r="126" spans="1:7" x14ac:dyDescent="0.25">
      <c r="A126" s="569" t="s">
        <v>97</v>
      </c>
      <c r="B126" s="570"/>
      <c r="C126" s="571"/>
      <c r="D126" s="569" t="s">
        <v>90</v>
      </c>
      <c r="E126" s="570"/>
      <c r="F126" s="571"/>
      <c r="G126" s="20">
        <v>861922.65</v>
      </c>
    </row>
    <row r="127" spans="1:7" x14ac:dyDescent="0.25">
      <c r="A127" s="569" t="s">
        <v>98</v>
      </c>
      <c r="B127" s="570"/>
      <c r="C127" s="571"/>
      <c r="D127" s="569" t="s">
        <v>99</v>
      </c>
      <c r="E127" s="570"/>
      <c r="F127" s="571"/>
      <c r="G127" s="20">
        <v>2465375.48</v>
      </c>
    </row>
    <row r="128" spans="1:7" x14ac:dyDescent="0.25">
      <c r="A128" s="569" t="s">
        <v>100</v>
      </c>
      <c r="B128" s="570"/>
      <c r="C128" s="571"/>
      <c r="D128" s="569" t="s">
        <v>101</v>
      </c>
      <c r="E128" s="570"/>
      <c r="F128" s="571"/>
      <c r="G128" s="20"/>
    </row>
    <row r="129" spans="1:7" x14ac:dyDescent="0.25">
      <c r="A129" s="578" t="s">
        <v>102</v>
      </c>
      <c r="B129" s="579"/>
      <c r="C129" s="580"/>
      <c r="D129" s="578" t="s">
        <v>103</v>
      </c>
      <c r="E129" s="579"/>
      <c r="F129" s="580"/>
      <c r="G129" s="21">
        <v>31427.7</v>
      </c>
    </row>
    <row r="130" spans="1:7" x14ac:dyDescent="0.25">
      <c r="A130" s="586" t="s">
        <v>104</v>
      </c>
      <c r="B130" s="587"/>
      <c r="C130" s="588"/>
      <c r="D130" s="586" t="s">
        <v>86</v>
      </c>
      <c r="E130" s="587"/>
      <c r="F130" s="588"/>
      <c r="G130" s="21">
        <v>201816.74</v>
      </c>
    </row>
    <row r="131" spans="1:7" x14ac:dyDescent="0.25">
      <c r="A131" s="586" t="s">
        <v>105</v>
      </c>
      <c r="B131" s="587"/>
      <c r="C131" s="588"/>
      <c r="D131" s="586" t="s">
        <v>106</v>
      </c>
      <c r="E131" s="587"/>
      <c r="F131" s="588"/>
      <c r="G131" s="21">
        <v>117288</v>
      </c>
    </row>
    <row r="132" spans="1:7" x14ac:dyDescent="0.25">
      <c r="A132" s="589" t="s">
        <v>98</v>
      </c>
      <c r="B132" s="587"/>
      <c r="C132" s="588"/>
      <c r="D132" s="589" t="s">
        <v>107</v>
      </c>
      <c r="E132" s="587"/>
      <c r="F132" s="588"/>
      <c r="G132" s="21">
        <v>1599685.7</v>
      </c>
    </row>
    <row r="133" spans="1:7" x14ac:dyDescent="0.25">
      <c r="A133" s="586" t="s">
        <v>108</v>
      </c>
      <c r="B133" s="587"/>
      <c r="C133" s="588"/>
      <c r="D133" s="586" t="s">
        <v>88</v>
      </c>
      <c r="E133" s="587"/>
      <c r="F133" s="588"/>
      <c r="G133" s="21">
        <v>84004.64</v>
      </c>
    </row>
    <row r="134" spans="1:7" x14ac:dyDescent="0.25">
      <c r="A134" s="586" t="s">
        <v>109</v>
      </c>
      <c r="B134" s="587"/>
      <c r="C134" s="588"/>
      <c r="D134" s="586" t="s">
        <v>110</v>
      </c>
      <c r="E134" s="587"/>
      <c r="F134" s="588"/>
      <c r="G134" s="21">
        <v>90029.9</v>
      </c>
    </row>
    <row r="135" spans="1:7" x14ac:dyDescent="0.25">
      <c r="A135" s="589" t="s">
        <v>111</v>
      </c>
      <c r="B135" s="587"/>
      <c r="C135" s="588"/>
      <c r="D135" s="586"/>
      <c r="E135" s="587"/>
      <c r="F135" s="588"/>
      <c r="G135" s="21">
        <v>58550.73</v>
      </c>
    </row>
    <row r="136" spans="1:7" x14ac:dyDescent="0.25">
      <c r="A136" s="589"/>
      <c r="B136" s="593"/>
      <c r="C136" s="594"/>
      <c r="D136" s="586" t="s">
        <v>112</v>
      </c>
      <c r="E136" s="587"/>
      <c r="F136" s="588"/>
      <c r="G136" s="21"/>
    </row>
    <row r="137" spans="1:7" x14ac:dyDescent="0.25">
      <c r="A137" s="589" t="s">
        <v>113</v>
      </c>
      <c r="B137" s="587"/>
      <c r="C137" s="588"/>
      <c r="D137" s="586"/>
      <c r="E137" s="587"/>
      <c r="F137" s="588"/>
      <c r="G137" s="21">
        <v>52409.919999999998</v>
      </c>
    </row>
    <row r="138" spans="1:7" x14ac:dyDescent="0.25">
      <c r="A138" s="581" t="s">
        <v>114</v>
      </c>
      <c r="B138" s="581"/>
      <c r="C138" s="581"/>
      <c r="D138" s="595" t="s">
        <v>115</v>
      </c>
      <c r="E138" s="596"/>
      <c r="F138" s="597"/>
      <c r="G138" s="21">
        <v>160384.49</v>
      </c>
    </row>
    <row r="139" spans="1:7" x14ac:dyDescent="0.25">
      <c r="A139" s="586" t="s">
        <v>113</v>
      </c>
      <c r="B139" s="587"/>
      <c r="C139" s="588"/>
      <c r="D139" s="586" t="s">
        <v>116</v>
      </c>
      <c r="E139" s="587"/>
      <c r="F139" s="588"/>
      <c r="G139" s="21">
        <v>612166</v>
      </c>
    </row>
    <row r="140" spans="1:7" x14ac:dyDescent="0.25">
      <c r="A140" s="586" t="s">
        <v>117</v>
      </c>
      <c r="B140" s="587"/>
      <c r="C140" s="588"/>
      <c r="D140" s="586" t="s">
        <v>118</v>
      </c>
      <c r="E140" s="587"/>
      <c r="F140" s="588"/>
      <c r="G140" s="21">
        <v>12475</v>
      </c>
    </row>
    <row r="141" spans="1:7" x14ac:dyDescent="0.25">
      <c r="A141" s="590" t="s">
        <v>119</v>
      </c>
      <c r="B141" s="591"/>
      <c r="C141" s="592"/>
      <c r="D141" s="586" t="s">
        <v>120</v>
      </c>
      <c r="E141" s="587"/>
      <c r="F141" s="588"/>
      <c r="G141" s="18">
        <v>115000</v>
      </c>
    </row>
    <row r="142" spans="1:7" x14ac:dyDescent="0.25">
      <c r="A142" s="586" t="s">
        <v>121</v>
      </c>
      <c r="B142" s="587"/>
      <c r="C142" s="588"/>
      <c r="D142" s="586" t="s">
        <v>122</v>
      </c>
      <c r="E142" s="587"/>
      <c r="F142" s="588"/>
      <c r="G142" s="18">
        <v>52500</v>
      </c>
    </row>
    <row r="143" spans="1:7" x14ac:dyDescent="0.25">
      <c r="A143" s="598" t="s">
        <v>123</v>
      </c>
      <c r="B143" s="599"/>
      <c r="C143" s="600"/>
      <c r="D143" s="586" t="s">
        <v>124</v>
      </c>
      <c r="E143" s="587"/>
      <c r="F143" s="588"/>
      <c r="G143" s="18">
        <v>115530.1</v>
      </c>
    </row>
    <row r="144" spans="1:7" x14ac:dyDescent="0.25">
      <c r="A144" s="598" t="s">
        <v>125</v>
      </c>
      <c r="B144" s="599"/>
      <c r="C144" s="600"/>
      <c r="D144" s="586" t="s">
        <v>126</v>
      </c>
      <c r="E144" s="587"/>
      <c r="F144" s="588"/>
      <c r="G144" s="18">
        <v>733985.02</v>
      </c>
    </row>
    <row r="145" spans="1:7" x14ac:dyDescent="0.25">
      <c r="A145" s="598" t="s">
        <v>127</v>
      </c>
      <c r="B145" s="599"/>
      <c r="C145" s="600"/>
      <c r="D145" s="586" t="s">
        <v>128</v>
      </c>
      <c r="E145" s="587"/>
      <c r="F145" s="588"/>
      <c r="G145" s="18">
        <v>62950</v>
      </c>
    </row>
    <row r="146" spans="1:7" x14ac:dyDescent="0.25">
      <c r="A146" s="601" t="s">
        <v>129</v>
      </c>
      <c r="B146" s="602"/>
      <c r="C146" s="603"/>
      <c r="D146" s="589" t="s">
        <v>103</v>
      </c>
      <c r="E146" s="587"/>
      <c r="F146" s="588"/>
      <c r="G146" s="18">
        <v>5775</v>
      </c>
    </row>
    <row r="147" spans="1:7" x14ac:dyDescent="0.25">
      <c r="A147" s="604" t="s">
        <v>130</v>
      </c>
      <c r="B147" s="605"/>
      <c r="C147" s="606"/>
      <c r="D147" s="607" t="s">
        <v>131</v>
      </c>
      <c r="E147" s="591"/>
      <c r="F147" s="592"/>
      <c r="G147" s="18">
        <v>520008.21</v>
      </c>
    </row>
    <row r="148" spans="1:7" x14ac:dyDescent="0.25">
      <c r="A148" s="601" t="s">
        <v>132</v>
      </c>
      <c r="B148" s="599"/>
      <c r="C148" s="600"/>
      <c r="D148" s="589" t="s">
        <v>133</v>
      </c>
      <c r="E148" s="587"/>
      <c r="F148" s="588"/>
      <c r="G148" s="18">
        <v>142590</v>
      </c>
    </row>
    <row r="149" spans="1:7" x14ac:dyDescent="0.25">
      <c r="A149" s="601" t="s">
        <v>134</v>
      </c>
      <c r="B149" s="602"/>
      <c r="C149" s="603"/>
      <c r="D149" s="589" t="s">
        <v>135</v>
      </c>
      <c r="E149" s="593"/>
      <c r="F149" s="594"/>
      <c r="G149" s="18">
        <v>33681.25</v>
      </c>
    </row>
    <row r="150" spans="1:7" x14ac:dyDescent="0.25">
      <c r="A150" s="614" t="s">
        <v>136</v>
      </c>
      <c r="B150" s="615"/>
      <c r="C150" s="616"/>
      <c r="D150" s="607" t="s">
        <v>137</v>
      </c>
      <c r="E150" s="617"/>
      <c r="F150" s="618"/>
      <c r="G150" s="18">
        <v>804854.28</v>
      </c>
    </row>
    <row r="151" spans="1:7" x14ac:dyDescent="0.25">
      <c r="A151" s="608" t="s">
        <v>138</v>
      </c>
      <c r="B151" s="609"/>
      <c r="C151" s="610"/>
      <c r="D151" s="611" t="s">
        <v>139</v>
      </c>
      <c r="E151" s="612"/>
      <c r="F151" s="613"/>
      <c r="G151" s="18">
        <v>90000</v>
      </c>
    </row>
    <row r="152" spans="1:7" x14ac:dyDescent="0.25">
      <c r="A152" s="608" t="s">
        <v>140</v>
      </c>
      <c r="B152" s="609"/>
      <c r="C152" s="610"/>
      <c r="D152" s="611" t="s">
        <v>141</v>
      </c>
      <c r="E152" s="612"/>
      <c r="F152" s="613"/>
      <c r="G152" s="18">
        <v>69000</v>
      </c>
    </row>
    <row r="153" spans="1:7" x14ac:dyDescent="0.25">
      <c r="A153" s="601" t="s">
        <v>100</v>
      </c>
      <c r="B153" s="602"/>
      <c r="C153" s="603"/>
      <c r="D153" s="589" t="s">
        <v>142</v>
      </c>
      <c r="E153" s="593"/>
      <c r="F153" s="594"/>
      <c r="G153" s="18">
        <v>1936715.37</v>
      </c>
    </row>
    <row r="154" spans="1:7" x14ac:dyDescent="0.25">
      <c r="A154" s="622" t="s">
        <v>143</v>
      </c>
      <c r="B154" s="623"/>
      <c r="C154" s="624"/>
      <c r="D154" s="589" t="s">
        <v>144</v>
      </c>
      <c r="E154" s="593"/>
      <c r="F154" s="594"/>
      <c r="G154" s="18">
        <v>80800</v>
      </c>
    </row>
    <row r="155" spans="1:7" x14ac:dyDescent="0.25">
      <c r="A155" s="625" t="s">
        <v>145</v>
      </c>
      <c r="B155" s="626"/>
      <c r="C155" s="627"/>
      <c r="D155" s="628" t="s">
        <v>146</v>
      </c>
      <c r="E155" s="629"/>
      <c r="F155" s="630"/>
      <c r="G155" s="18">
        <v>171964</v>
      </c>
    </row>
    <row r="156" spans="1:7" x14ac:dyDescent="0.25">
      <c r="A156" s="631" t="s">
        <v>52</v>
      </c>
      <c r="B156" s="631"/>
      <c r="C156" s="631"/>
      <c r="D156" s="631"/>
      <c r="E156" s="631"/>
      <c r="F156" s="631"/>
      <c r="G156" s="22">
        <f>SUM(G118:G155)</f>
        <v>13411484.030000001</v>
      </c>
    </row>
    <row r="157" spans="1:7" x14ac:dyDescent="0.25">
      <c r="A157" s="572"/>
      <c r="B157" s="573"/>
      <c r="C157" s="573"/>
      <c r="D157" s="573"/>
      <c r="E157" s="573"/>
      <c r="F157" s="574"/>
      <c r="G157" s="19"/>
    </row>
    <row r="158" spans="1:7" x14ac:dyDescent="0.25">
      <c r="A158" s="569" t="s">
        <v>53</v>
      </c>
      <c r="B158" s="570"/>
      <c r="C158" s="570"/>
      <c r="D158" s="570"/>
      <c r="E158" s="570"/>
      <c r="F158" s="571"/>
      <c r="G158" s="20"/>
    </row>
    <row r="159" spans="1:7" x14ac:dyDescent="0.25">
      <c r="A159" s="569" t="s">
        <v>147</v>
      </c>
      <c r="B159" s="570"/>
      <c r="C159" s="570"/>
      <c r="D159" s="570"/>
      <c r="E159" s="570"/>
      <c r="F159" s="571"/>
      <c r="G159" s="20">
        <v>2597585.38</v>
      </c>
    </row>
    <row r="160" spans="1:7" x14ac:dyDescent="0.25">
      <c r="A160" s="569" t="s">
        <v>148</v>
      </c>
      <c r="B160" s="570"/>
      <c r="C160" s="570"/>
      <c r="D160" s="570"/>
      <c r="E160" s="570"/>
      <c r="F160" s="571"/>
      <c r="G160" s="20">
        <v>292931.12</v>
      </c>
    </row>
    <row r="161" spans="1:7" x14ac:dyDescent="0.25">
      <c r="A161" s="619" t="s">
        <v>149</v>
      </c>
      <c r="B161" s="620"/>
      <c r="C161" s="620"/>
      <c r="D161" s="620"/>
      <c r="E161" s="620"/>
      <c r="F161" s="621"/>
      <c r="G161" s="20">
        <v>434537.08</v>
      </c>
    </row>
    <row r="162" spans="1:7" x14ac:dyDescent="0.25">
      <c r="A162" s="582" t="s">
        <v>150</v>
      </c>
      <c r="B162" s="570"/>
      <c r="C162" s="570"/>
      <c r="D162" s="570"/>
      <c r="E162" s="570"/>
      <c r="F162" s="571"/>
      <c r="G162" s="20">
        <f>SUM(G134+G135)</f>
        <v>148580.63</v>
      </c>
    </row>
    <row r="163" spans="1:7" x14ac:dyDescent="0.25">
      <c r="A163" s="582" t="s">
        <v>151</v>
      </c>
      <c r="B163" s="570"/>
      <c r="C163" s="570"/>
      <c r="D163" s="570"/>
      <c r="E163" s="570"/>
      <c r="F163" s="571"/>
      <c r="G163" s="20">
        <f>SUM(G137:G152)</f>
        <v>3583309.2700000005</v>
      </c>
    </row>
    <row r="164" spans="1:7" x14ac:dyDescent="0.25">
      <c r="A164" s="578" t="s">
        <v>152</v>
      </c>
      <c r="B164" s="579"/>
      <c r="C164" s="579"/>
      <c r="D164" s="579"/>
      <c r="E164" s="579"/>
      <c r="F164" s="580"/>
      <c r="G164" s="21">
        <v>100000</v>
      </c>
    </row>
    <row r="165" spans="1:7" x14ac:dyDescent="0.25">
      <c r="A165" s="589" t="s">
        <v>153</v>
      </c>
      <c r="B165" s="587"/>
      <c r="C165" s="587"/>
      <c r="D165" s="587"/>
      <c r="E165" s="587"/>
      <c r="F165" s="588"/>
      <c r="G165" s="21">
        <f>+G127</f>
        <v>2465375.48</v>
      </c>
    </row>
    <row r="166" spans="1:7" x14ac:dyDescent="0.25">
      <c r="A166" s="589" t="s">
        <v>154</v>
      </c>
      <c r="B166" s="593"/>
      <c r="C166" s="593"/>
      <c r="D166" s="593"/>
      <c r="E166" s="593"/>
      <c r="F166" s="594"/>
      <c r="G166" s="21">
        <v>2189479.37</v>
      </c>
    </row>
    <row r="167" spans="1:7" x14ac:dyDescent="0.25">
      <c r="A167" s="589" t="s">
        <v>155</v>
      </c>
      <c r="B167" s="593"/>
      <c r="C167" s="593"/>
      <c r="D167" s="593"/>
      <c r="E167" s="593"/>
      <c r="F167" s="594"/>
      <c r="G167" s="21">
        <f>+G132</f>
        <v>1599685.7</v>
      </c>
    </row>
    <row r="168" spans="1:7" x14ac:dyDescent="0.25">
      <c r="A168" s="631" t="s">
        <v>156</v>
      </c>
      <c r="B168" s="631"/>
      <c r="C168" s="631"/>
      <c r="D168" s="631"/>
      <c r="E168" s="631"/>
      <c r="F168" s="631"/>
      <c r="G168" s="23">
        <f>SUM(G159:G167)</f>
        <v>13411484.030000001</v>
      </c>
    </row>
    <row r="169" spans="1:7" x14ac:dyDescent="0.25">
      <c r="A169" s="24"/>
      <c r="B169" s="24"/>
      <c r="C169" s="24"/>
      <c r="D169" s="24"/>
      <c r="E169" s="632"/>
      <c r="F169" s="633"/>
      <c r="G169" s="634"/>
    </row>
    <row r="170" spans="1:7" ht="18" x14ac:dyDescent="0.25">
      <c r="A170" s="565" t="s">
        <v>0</v>
      </c>
      <c r="B170" s="565"/>
      <c r="C170" s="565"/>
      <c r="D170" s="565"/>
      <c r="E170" s="565"/>
      <c r="F170" s="565"/>
      <c r="G170" s="565"/>
    </row>
    <row r="171" spans="1:7" ht="15.75" x14ac:dyDescent="0.25">
      <c r="A171" s="566" t="s">
        <v>1</v>
      </c>
      <c r="B171" s="566"/>
      <c r="C171" s="566"/>
      <c r="D171" s="566"/>
      <c r="E171" s="566"/>
      <c r="F171" s="566"/>
      <c r="G171" s="566"/>
    </row>
    <row r="172" spans="1:7" x14ac:dyDescent="0.25">
      <c r="A172" s="567" t="s">
        <v>81</v>
      </c>
      <c r="B172" s="567"/>
      <c r="C172" s="567"/>
      <c r="D172" s="567"/>
      <c r="E172" s="567"/>
      <c r="F172" s="567"/>
      <c r="G172" s="567"/>
    </row>
    <row r="173" spans="1:7" x14ac:dyDescent="0.25">
      <c r="A173" s="567" t="s">
        <v>82</v>
      </c>
      <c r="B173" s="567"/>
      <c r="C173" s="567"/>
      <c r="D173" s="567"/>
      <c r="E173" s="567"/>
      <c r="F173" s="567"/>
      <c r="G173" s="567"/>
    </row>
    <row r="174" spans="1:7" x14ac:dyDescent="0.25">
      <c r="F174" s="17"/>
    </row>
    <row r="175" spans="1:7" x14ac:dyDescent="0.25">
      <c r="A175" s="631" t="s">
        <v>4</v>
      </c>
      <c r="B175" s="631"/>
      <c r="C175" s="631"/>
      <c r="D175" s="631" t="s">
        <v>5</v>
      </c>
      <c r="E175" s="631"/>
      <c r="F175" s="631"/>
      <c r="G175" s="23" t="s">
        <v>6</v>
      </c>
    </row>
    <row r="176" spans="1:7" x14ac:dyDescent="0.25">
      <c r="A176" s="631" t="s">
        <v>157</v>
      </c>
      <c r="B176" s="631"/>
      <c r="C176" s="631"/>
      <c r="D176" s="631"/>
      <c r="E176" s="631"/>
      <c r="F176" s="631"/>
      <c r="G176" s="631"/>
    </row>
    <row r="177" spans="1:7" x14ac:dyDescent="0.25">
      <c r="A177" s="637" t="s">
        <v>158</v>
      </c>
      <c r="B177" s="637"/>
      <c r="C177" s="637"/>
      <c r="D177" s="637"/>
      <c r="E177" s="637"/>
      <c r="F177" s="637"/>
      <c r="G177" s="18">
        <f>+G159</f>
        <v>2597585.38</v>
      </c>
    </row>
    <row r="178" spans="1:7" x14ac:dyDescent="0.25">
      <c r="A178" s="635" t="s">
        <v>159</v>
      </c>
      <c r="B178" s="636"/>
      <c r="C178" s="636"/>
      <c r="D178" s="635" t="s">
        <v>160</v>
      </c>
      <c r="E178" s="636"/>
      <c r="F178" s="636"/>
      <c r="G178" s="18">
        <v>2119945.4</v>
      </c>
    </row>
    <row r="179" spans="1:7" x14ac:dyDescent="0.25">
      <c r="A179" s="638" t="s">
        <v>161</v>
      </c>
      <c r="B179" s="638"/>
      <c r="C179" s="638"/>
      <c r="D179" s="635" t="s">
        <v>144</v>
      </c>
      <c r="E179" s="636"/>
      <c r="F179" s="636"/>
      <c r="G179" s="18">
        <v>3152727.37</v>
      </c>
    </row>
    <row r="180" spans="1:7" x14ac:dyDescent="0.25">
      <c r="A180" s="635" t="s">
        <v>162</v>
      </c>
      <c r="B180" s="636"/>
      <c r="C180" s="636"/>
      <c r="D180" s="635" t="s">
        <v>163</v>
      </c>
      <c r="E180" s="636"/>
      <c r="F180" s="636"/>
      <c r="G180" s="18">
        <v>415260</v>
      </c>
    </row>
    <row r="181" spans="1:7" x14ac:dyDescent="0.25">
      <c r="A181" s="635" t="s">
        <v>164</v>
      </c>
      <c r="B181" s="636"/>
      <c r="C181" s="636"/>
      <c r="D181" s="635" t="s">
        <v>165</v>
      </c>
      <c r="E181" s="636"/>
      <c r="F181" s="636"/>
      <c r="G181" s="25">
        <v>307691.78999999998</v>
      </c>
    </row>
    <row r="182" spans="1:7" x14ac:dyDescent="0.25">
      <c r="A182" s="635" t="s">
        <v>166</v>
      </c>
      <c r="B182" s="636"/>
      <c r="C182" s="636"/>
      <c r="D182" s="635" t="s">
        <v>167</v>
      </c>
      <c r="E182" s="636"/>
      <c r="F182" s="636"/>
      <c r="G182" s="26">
        <v>2239815.25</v>
      </c>
    </row>
    <row r="183" spans="1:7" x14ac:dyDescent="0.25">
      <c r="A183" s="635" t="s">
        <v>166</v>
      </c>
      <c r="B183" s="636"/>
      <c r="C183" s="636"/>
      <c r="D183" s="635" t="s">
        <v>167</v>
      </c>
      <c r="E183" s="636"/>
      <c r="F183" s="636"/>
      <c r="G183" s="18">
        <v>1844555.25</v>
      </c>
    </row>
    <row r="184" spans="1:7" x14ac:dyDescent="0.25">
      <c r="A184" s="641" t="s">
        <v>168</v>
      </c>
      <c r="B184" s="568"/>
      <c r="C184" s="568"/>
      <c r="D184" s="568"/>
      <c r="E184" s="568"/>
      <c r="F184" s="568"/>
      <c r="G184" s="18">
        <f>SUM(G177:G183)</f>
        <v>12677580.439999999</v>
      </c>
    </row>
    <row r="185" spans="1:7" x14ac:dyDescent="0.25">
      <c r="A185" s="635" t="s">
        <v>169</v>
      </c>
      <c r="B185" s="635"/>
      <c r="C185" s="635"/>
      <c r="D185" s="636" t="s">
        <v>170</v>
      </c>
      <c r="E185" s="636"/>
      <c r="F185" s="636"/>
      <c r="G185" s="18">
        <v>362090</v>
      </c>
    </row>
    <row r="186" spans="1:7" x14ac:dyDescent="0.25">
      <c r="A186" s="641" t="s">
        <v>171</v>
      </c>
      <c r="B186" s="641"/>
      <c r="C186" s="641"/>
      <c r="D186" s="636" t="s">
        <v>172</v>
      </c>
      <c r="E186" s="636"/>
      <c r="F186" s="636"/>
      <c r="G186" s="18">
        <v>1478846.53</v>
      </c>
    </row>
    <row r="187" spans="1:7" x14ac:dyDescent="0.25">
      <c r="A187" s="635" t="s">
        <v>173</v>
      </c>
      <c r="B187" s="635"/>
      <c r="C187" s="635"/>
      <c r="D187" s="635" t="s">
        <v>172</v>
      </c>
      <c r="E187" s="636"/>
      <c r="F187" s="636"/>
      <c r="G187" s="27">
        <v>479621.67</v>
      </c>
    </row>
    <row r="188" spans="1:7" x14ac:dyDescent="0.25">
      <c r="A188" s="643" t="s">
        <v>174</v>
      </c>
      <c r="B188" s="643"/>
      <c r="C188" s="643"/>
      <c r="D188" s="644" t="s">
        <v>175</v>
      </c>
      <c r="E188" s="644"/>
      <c r="F188" s="644"/>
      <c r="G188" s="639">
        <v>156421</v>
      </c>
    </row>
    <row r="189" spans="1:7" x14ac:dyDescent="0.25">
      <c r="A189" s="643"/>
      <c r="B189" s="643"/>
      <c r="C189" s="643"/>
      <c r="D189" s="644"/>
      <c r="E189" s="644"/>
      <c r="F189" s="644"/>
      <c r="G189" s="639"/>
    </row>
    <row r="190" spans="1:7" x14ac:dyDescent="0.25">
      <c r="A190" s="640" t="s">
        <v>177</v>
      </c>
      <c r="B190" s="640"/>
      <c r="C190" s="640"/>
      <c r="D190" s="635" t="s">
        <v>178</v>
      </c>
      <c r="E190" s="636"/>
      <c r="F190" s="636"/>
      <c r="G190" s="18">
        <v>171138.88</v>
      </c>
    </row>
    <row r="191" spans="1:7" x14ac:dyDescent="0.25">
      <c r="A191" s="641"/>
      <c r="B191" s="641"/>
      <c r="C191" s="641"/>
      <c r="D191" s="641"/>
      <c r="E191" s="641"/>
      <c r="F191" s="641"/>
      <c r="G191" s="18"/>
    </row>
    <row r="192" spans="1:7" x14ac:dyDescent="0.25">
      <c r="A192" s="641" t="s">
        <v>168</v>
      </c>
      <c r="B192" s="568"/>
      <c r="C192" s="568"/>
      <c r="D192" s="568"/>
      <c r="E192" s="568"/>
      <c r="F192" s="568"/>
      <c r="G192" s="23">
        <f>SUM(G184:G191)</f>
        <v>15325698.52</v>
      </c>
    </row>
    <row r="193" spans="1:7" x14ac:dyDescent="0.25">
      <c r="A193" s="642" t="s">
        <v>176</v>
      </c>
      <c r="B193" s="642"/>
      <c r="C193" s="642"/>
      <c r="D193" s="631" t="s">
        <v>61</v>
      </c>
      <c r="E193" s="631"/>
      <c r="F193" s="631"/>
      <c r="G193" s="18">
        <f>+G160</f>
        <v>292931.12</v>
      </c>
    </row>
    <row r="194" spans="1:7" x14ac:dyDescent="0.25">
      <c r="A194" s="640"/>
      <c r="B194" s="640"/>
      <c r="C194" s="640"/>
      <c r="D194" s="635"/>
      <c r="E194" s="636"/>
      <c r="F194" s="636"/>
      <c r="G194" s="18"/>
    </row>
    <row r="195" spans="1:7" x14ac:dyDescent="0.25">
      <c r="A195" s="635" t="s">
        <v>179</v>
      </c>
      <c r="B195" s="636"/>
      <c r="C195" s="636"/>
      <c r="D195" s="635" t="s">
        <v>170</v>
      </c>
      <c r="E195" s="636"/>
      <c r="F195" s="636"/>
      <c r="G195" s="18">
        <v>1736550.78</v>
      </c>
    </row>
    <row r="196" spans="1:7" x14ac:dyDescent="0.25">
      <c r="A196" s="636" t="s">
        <v>180</v>
      </c>
      <c r="B196" s="636"/>
      <c r="C196" s="636"/>
      <c r="D196" s="636" t="s">
        <v>181</v>
      </c>
      <c r="E196" s="636"/>
      <c r="F196" s="636"/>
      <c r="G196" s="18">
        <v>1996055.79</v>
      </c>
    </row>
    <row r="197" spans="1:7" x14ac:dyDescent="0.25">
      <c r="A197" s="647" t="s">
        <v>182</v>
      </c>
      <c r="B197" s="647"/>
      <c r="C197" s="647"/>
      <c r="D197" s="646" t="s">
        <v>183</v>
      </c>
      <c r="E197" s="646"/>
      <c r="F197" s="646"/>
      <c r="G197" s="18">
        <v>110000</v>
      </c>
    </row>
    <row r="198" spans="1:7" x14ac:dyDescent="0.25">
      <c r="A198" s="645" t="s">
        <v>184</v>
      </c>
      <c r="B198" s="645"/>
      <c r="C198" s="645"/>
      <c r="D198" s="646" t="s">
        <v>183</v>
      </c>
      <c r="E198" s="646"/>
      <c r="F198" s="646"/>
      <c r="G198" s="18">
        <v>88000</v>
      </c>
    </row>
    <row r="199" spans="1:7" x14ac:dyDescent="0.25">
      <c r="A199" s="568" t="s">
        <v>185</v>
      </c>
      <c r="B199" s="568"/>
      <c r="C199" s="568"/>
      <c r="D199" s="568"/>
      <c r="E199" s="568"/>
      <c r="F199" s="568"/>
      <c r="G199" s="23">
        <f>SUM(G193+G195+G197+G198)</f>
        <v>2227481.9</v>
      </c>
    </row>
    <row r="200" spans="1:7" x14ac:dyDescent="0.25">
      <c r="A200" s="636" t="s">
        <v>149</v>
      </c>
      <c r="B200" s="636"/>
      <c r="C200" s="636"/>
      <c r="D200" s="636"/>
      <c r="E200" s="636"/>
      <c r="F200" s="636"/>
      <c r="G200" s="23">
        <f>+G161</f>
        <v>434537.08</v>
      </c>
    </row>
    <row r="201" spans="1:7" x14ac:dyDescent="0.25">
      <c r="A201" s="641" t="s">
        <v>150</v>
      </c>
      <c r="B201" s="568"/>
      <c r="C201" s="568"/>
      <c r="D201" s="568"/>
      <c r="E201" s="568"/>
      <c r="F201" s="568"/>
      <c r="G201" s="23">
        <f>+G162</f>
        <v>148580.63</v>
      </c>
    </row>
    <row r="202" spans="1:7" x14ac:dyDescent="0.25">
      <c r="A202" s="641" t="s">
        <v>151</v>
      </c>
      <c r="B202" s="568"/>
      <c r="C202" s="568"/>
      <c r="D202" s="568"/>
      <c r="E202" s="568"/>
      <c r="F202" s="568"/>
      <c r="G202" s="23">
        <f>SUM(G163+G196+I202)</f>
        <v>5579365.0600000005</v>
      </c>
    </row>
    <row r="203" spans="1:7" x14ac:dyDescent="0.25">
      <c r="A203" s="568" t="s">
        <v>152</v>
      </c>
      <c r="B203" s="568"/>
      <c r="C203" s="568"/>
      <c r="D203" s="568"/>
      <c r="E203" s="568"/>
      <c r="F203" s="568"/>
      <c r="G203" s="23">
        <v>100000</v>
      </c>
    </row>
    <row r="204" spans="1:7" x14ac:dyDescent="0.25">
      <c r="A204" s="641" t="s">
        <v>186</v>
      </c>
      <c r="B204" s="568"/>
      <c r="C204" s="568"/>
      <c r="D204" s="568"/>
      <c r="E204" s="568"/>
      <c r="F204" s="568"/>
      <c r="G204" s="23">
        <f>+G165</f>
        <v>2465375.48</v>
      </c>
    </row>
    <row r="205" spans="1:7" x14ac:dyDescent="0.25">
      <c r="A205" s="568" t="s">
        <v>187</v>
      </c>
      <c r="B205" s="568"/>
      <c r="C205" s="568"/>
      <c r="D205" s="568"/>
      <c r="E205" s="568"/>
      <c r="F205" s="568"/>
      <c r="G205" s="18">
        <v>-224125.05</v>
      </c>
    </row>
    <row r="206" spans="1:7" x14ac:dyDescent="0.25">
      <c r="A206" s="568" t="s">
        <v>168</v>
      </c>
      <c r="B206" s="568"/>
      <c r="C206" s="568"/>
      <c r="D206" s="568"/>
      <c r="E206" s="568"/>
      <c r="F206" s="568"/>
      <c r="G206" s="23">
        <f>SUM(G204:G205)</f>
        <v>2241250.4300000002</v>
      </c>
    </row>
    <row r="207" spans="1:7" x14ac:dyDescent="0.25">
      <c r="A207" s="641" t="s">
        <v>188</v>
      </c>
      <c r="B207" s="568"/>
      <c r="C207" s="568"/>
      <c r="D207" s="568"/>
      <c r="E207" s="568"/>
      <c r="F207" s="568"/>
      <c r="G207" s="23">
        <f>+G166</f>
        <v>2189479.37</v>
      </c>
    </row>
    <row r="208" spans="1:7" x14ac:dyDescent="0.25">
      <c r="A208" s="586" t="s">
        <v>189</v>
      </c>
      <c r="B208" s="587"/>
      <c r="C208" s="587"/>
      <c r="D208" s="587"/>
      <c r="E208" s="587"/>
      <c r="F208" s="588"/>
      <c r="G208" s="23">
        <f>+G167</f>
        <v>1599685.7</v>
      </c>
    </row>
    <row r="209" spans="1:7" x14ac:dyDescent="0.25">
      <c r="A209" s="631" t="s">
        <v>493</v>
      </c>
      <c r="B209" s="631"/>
      <c r="C209" s="631"/>
      <c r="D209" s="631"/>
      <c r="E209" s="631"/>
      <c r="F209" s="631"/>
      <c r="G209" s="23">
        <f>SUM(G192+G199+G200+G201+G202+G203+G206+G207+G208)</f>
        <v>29846078.689999998</v>
      </c>
    </row>
    <row r="210" spans="1:7" x14ac:dyDescent="0.25">
      <c r="A210" s="650" t="s">
        <v>494</v>
      </c>
      <c r="B210" s="650"/>
      <c r="C210" s="650"/>
      <c r="D210" s="650"/>
      <c r="E210" s="650"/>
      <c r="F210" s="650"/>
      <c r="G210" s="17">
        <v>29958985.510000002</v>
      </c>
    </row>
    <row r="211" spans="1:7" x14ac:dyDescent="0.25">
      <c r="A211" s="581" t="s">
        <v>0</v>
      </c>
      <c r="B211" s="581"/>
      <c r="C211" s="581"/>
      <c r="D211" s="581"/>
      <c r="E211" s="581"/>
      <c r="F211" s="581"/>
      <c r="G211" s="581"/>
    </row>
    <row r="212" spans="1:7" x14ac:dyDescent="0.25">
      <c r="A212" s="581" t="s">
        <v>1</v>
      </c>
      <c r="B212" s="581"/>
      <c r="C212" s="581"/>
      <c r="D212" s="581"/>
      <c r="E212" s="581"/>
      <c r="F212" s="581"/>
      <c r="G212" s="581"/>
    </row>
    <row r="213" spans="1:7" x14ac:dyDescent="0.25">
      <c r="A213" s="581" t="s">
        <v>190</v>
      </c>
      <c r="B213" s="581"/>
      <c r="C213" s="581"/>
      <c r="D213" s="581"/>
      <c r="E213" s="581"/>
      <c r="F213" s="581"/>
      <c r="G213" s="581"/>
    </row>
    <row r="214" spans="1:7" x14ac:dyDescent="0.25">
      <c r="A214" s="648" t="s">
        <v>191</v>
      </c>
      <c r="B214" s="648"/>
      <c r="C214" s="648"/>
      <c r="D214" s="648"/>
      <c r="E214" s="648"/>
      <c r="F214" s="648"/>
      <c r="G214" s="648"/>
    </row>
    <row r="215" spans="1:7" x14ac:dyDescent="0.25">
      <c r="A215" s="649" t="s">
        <v>4</v>
      </c>
      <c r="B215" s="649"/>
      <c r="C215" s="649"/>
      <c r="D215" s="649" t="s">
        <v>5</v>
      </c>
      <c r="E215" s="649"/>
      <c r="F215" s="649"/>
      <c r="G215" s="28" t="s">
        <v>6</v>
      </c>
    </row>
    <row r="216" spans="1:7" x14ac:dyDescent="0.25">
      <c r="A216" s="640" t="s">
        <v>192</v>
      </c>
      <c r="B216" s="640"/>
      <c r="C216" s="640"/>
      <c r="D216" s="640" t="s">
        <v>193</v>
      </c>
      <c r="E216" s="640"/>
      <c r="F216" s="640"/>
      <c r="G216" s="29">
        <v>198604.53</v>
      </c>
    </row>
    <row r="217" spans="1:7" x14ac:dyDescent="0.25">
      <c r="A217" s="640" t="s">
        <v>192</v>
      </c>
      <c r="B217" s="640"/>
      <c r="C217" s="640"/>
      <c r="D217" s="640" t="s">
        <v>194</v>
      </c>
      <c r="E217" s="640"/>
      <c r="F217" s="640"/>
      <c r="G217" s="29">
        <v>196380</v>
      </c>
    </row>
    <row r="218" spans="1:7" x14ac:dyDescent="0.25">
      <c r="A218" s="640" t="s">
        <v>192</v>
      </c>
      <c r="B218" s="640"/>
      <c r="C218" s="640"/>
      <c r="D218" s="640" t="s">
        <v>195</v>
      </c>
      <c r="E218" s="640"/>
      <c r="F218" s="640"/>
      <c r="G218" s="29">
        <v>146380</v>
      </c>
    </row>
    <row r="219" spans="1:7" x14ac:dyDescent="0.25">
      <c r="A219" s="640" t="s">
        <v>192</v>
      </c>
      <c r="B219" s="640"/>
      <c r="C219" s="640"/>
      <c r="D219" s="640" t="s">
        <v>196</v>
      </c>
      <c r="E219" s="640"/>
      <c r="F219" s="640"/>
      <c r="G219" s="29">
        <v>35785</v>
      </c>
    </row>
    <row r="220" spans="1:7" x14ac:dyDescent="0.25">
      <c r="A220" s="640" t="s">
        <v>192</v>
      </c>
      <c r="B220" s="640"/>
      <c r="C220" s="640"/>
      <c r="D220" s="640" t="s">
        <v>197</v>
      </c>
      <c r="E220" s="640"/>
      <c r="F220" s="640"/>
      <c r="G220" s="29">
        <v>36580</v>
      </c>
    </row>
    <row r="221" spans="1:7" x14ac:dyDescent="0.25">
      <c r="A221" s="640" t="s">
        <v>192</v>
      </c>
      <c r="B221" s="640"/>
      <c r="C221" s="640"/>
      <c r="D221" s="640" t="s">
        <v>198</v>
      </c>
      <c r="E221" s="640"/>
      <c r="F221" s="640"/>
      <c r="G221" s="29">
        <v>97365</v>
      </c>
    </row>
    <row r="222" spans="1:7" x14ac:dyDescent="0.25">
      <c r="A222" s="640" t="s">
        <v>192</v>
      </c>
      <c r="B222" s="640"/>
      <c r="C222" s="640"/>
      <c r="D222" s="640" t="s">
        <v>199</v>
      </c>
      <c r="E222" s="640"/>
      <c r="F222" s="640"/>
      <c r="G222" s="29">
        <v>118750</v>
      </c>
    </row>
    <row r="223" spans="1:7" x14ac:dyDescent="0.25">
      <c r="A223" s="640" t="s">
        <v>192</v>
      </c>
      <c r="B223" s="640"/>
      <c r="C223" s="640"/>
      <c r="D223" s="640" t="s">
        <v>200</v>
      </c>
      <c r="E223" s="640"/>
      <c r="F223" s="640"/>
      <c r="G223" s="29">
        <v>69541.789999999994</v>
      </c>
    </row>
    <row r="224" spans="1:7" x14ac:dyDescent="0.25">
      <c r="A224" s="640" t="s">
        <v>192</v>
      </c>
      <c r="B224" s="640"/>
      <c r="C224" s="640"/>
      <c r="D224" s="640" t="s">
        <v>201</v>
      </c>
      <c r="E224" s="640"/>
      <c r="F224" s="640"/>
      <c r="G224" s="29">
        <v>96841.38</v>
      </c>
    </row>
    <row r="225" spans="1:7" x14ac:dyDescent="0.25">
      <c r="A225" s="640" t="s">
        <v>192</v>
      </c>
      <c r="B225" s="640"/>
      <c r="C225" s="640"/>
      <c r="D225" s="640" t="s">
        <v>202</v>
      </c>
      <c r="E225" s="640"/>
      <c r="F225" s="640"/>
      <c r="G225" s="29">
        <v>53531.03</v>
      </c>
    </row>
    <row r="226" spans="1:7" x14ac:dyDescent="0.25">
      <c r="A226" s="640" t="s">
        <v>192</v>
      </c>
      <c r="B226" s="640"/>
      <c r="C226" s="640"/>
      <c r="D226" s="640" t="s">
        <v>203</v>
      </c>
      <c r="E226" s="640"/>
      <c r="F226" s="640"/>
      <c r="G226" s="29">
        <v>94016.4</v>
      </c>
    </row>
    <row r="227" spans="1:7" x14ac:dyDescent="0.25">
      <c r="A227" s="640" t="s">
        <v>192</v>
      </c>
      <c r="B227" s="640"/>
      <c r="C227" s="640"/>
      <c r="D227" s="640" t="s">
        <v>204</v>
      </c>
      <c r="E227" s="640"/>
      <c r="F227" s="640"/>
      <c r="G227" s="29">
        <v>94016.4</v>
      </c>
    </row>
    <row r="228" spans="1:7" x14ac:dyDescent="0.25">
      <c r="A228" s="654" t="s">
        <v>205</v>
      </c>
      <c r="B228" s="654"/>
      <c r="C228" s="654"/>
      <c r="D228" s="654"/>
      <c r="E228" s="654"/>
      <c r="F228" s="654">
        <f>SUM(G216:G227)</f>
        <v>1237791.5299999998</v>
      </c>
      <c r="G228" s="655"/>
    </row>
    <row r="229" spans="1:7" x14ac:dyDescent="0.25">
      <c r="A229" s="656" t="s">
        <v>36</v>
      </c>
      <c r="B229" s="657"/>
      <c r="C229" s="657"/>
      <c r="D229" s="657"/>
      <c r="E229" s="657"/>
      <c r="F229" s="657"/>
      <c r="G229" s="30">
        <f>SUM(F228)</f>
        <v>1237791.5299999998</v>
      </c>
    </row>
    <row r="230" spans="1:7" x14ac:dyDescent="0.25">
      <c r="A230" s="640" t="s">
        <v>206</v>
      </c>
      <c r="B230" s="640"/>
      <c r="C230" s="640"/>
      <c r="D230" s="640" t="s">
        <v>207</v>
      </c>
      <c r="E230" s="640"/>
      <c r="F230" s="640"/>
      <c r="G230" s="29">
        <v>85000</v>
      </c>
    </row>
    <row r="231" spans="1:7" x14ac:dyDescent="0.25">
      <c r="A231" s="640" t="s">
        <v>192</v>
      </c>
      <c r="B231" s="640"/>
      <c r="C231" s="640"/>
      <c r="D231" s="640" t="s">
        <v>208</v>
      </c>
      <c r="E231" s="640"/>
      <c r="F231" s="640"/>
      <c r="G231" s="29">
        <v>193001.36</v>
      </c>
    </row>
    <row r="232" spans="1:7" x14ac:dyDescent="0.25">
      <c r="A232" s="651" t="s">
        <v>209</v>
      </c>
      <c r="B232" s="652"/>
      <c r="C232" s="653"/>
      <c r="D232" s="640" t="s">
        <v>210</v>
      </c>
      <c r="E232" s="640"/>
      <c r="F232" s="640"/>
      <c r="G232" s="29">
        <v>61334.54</v>
      </c>
    </row>
    <row r="233" spans="1:7" x14ac:dyDescent="0.25">
      <c r="A233" s="640" t="s">
        <v>211</v>
      </c>
      <c r="B233" s="640"/>
      <c r="C233" s="640"/>
      <c r="D233" s="640" t="s">
        <v>212</v>
      </c>
      <c r="E233" s="640"/>
      <c r="F233" s="640"/>
      <c r="G233" s="29">
        <v>36800</v>
      </c>
    </row>
    <row r="234" spans="1:7" x14ac:dyDescent="0.25">
      <c r="A234" s="640" t="s">
        <v>213</v>
      </c>
      <c r="B234" s="640"/>
      <c r="C234" s="640"/>
      <c r="D234" s="640"/>
      <c r="E234" s="640"/>
      <c r="F234" s="640"/>
      <c r="G234" s="29">
        <v>28832</v>
      </c>
    </row>
    <row r="235" spans="1:7" x14ac:dyDescent="0.25">
      <c r="A235" s="640" t="s">
        <v>214</v>
      </c>
      <c r="B235" s="640"/>
      <c r="C235" s="640"/>
      <c r="D235" s="640" t="s">
        <v>215</v>
      </c>
      <c r="E235" s="640"/>
      <c r="F235" s="640"/>
      <c r="G235" s="29">
        <v>405625.69</v>
      </c>
    </row>
    <row r="236" spans="1:7" x14ac:dyDescent="0.25">
      <c r="A236" s="640" t="s">
        <v>214</v>
      </c>
      <c r="B236" s="640"/>
      <c r="C236" s="640"/>
      <c r="D236" s="640" t="s">
        <v>216</v>
      </c>
      <c r="E236" s="640"/>
      <c r="F236" s="640"/>
      <c r="G236" s="29">
        <v>823390.69</v>
      </c>
    </row>
    <row r="237" spans="1:7" x14ac:dyDescent="0.25">
      <c r="A237" s="640" t="s">
        <v>217</v>
      </c>
      <c r="B237" s="640"/>
      <c r="C237" s="640"/>
      <c r="D237" s="640" t="s">
        <v>218</v>
      </c>
      <c r="E237" s="640"/>
      <c r="F237" s="640"/>
      <c r="G237" s="29">
        <v>652571.68999999994</v>
      </c>
    </row>
    <row r="238" spans="1:7" x14ac:dyDescent="0.25">
      <c r="A238" s="640" t="s">
        <v>214</v>
      </c>
      <c r="B238" s="640"/>
      <c r="C238" s="640"/>
      <c r="D238" s="640" t="s">
        <v>219</v>
      </c>
      <c r="E238" s="640"/>
      <c r="F238" s="640"/>
      <c r="G238" s="29">
        <v>405625.69</v>
      </c>
    </row>
    <row r="239" spans="1:7" x14ac:dyDescent="0.25">
      <c r="A239" s="640" t="s">
        <v>220</v>
      </c>
      <c r="B239" s="640"/>
      <c r="C239" s="640"/>
      <c r="D239" s="640" t="s">
        <v>221</v>
      </c>
      <c r="E239" s="640"/>
      <c r="F239" s="640"/>
      <c r="G239" s="29">
        <v>109257.29</v>
      </c>
    </row>
    <row r="240" spans="1:7" x14ac:dyDescent="0.25">
      <c r="A240" s="640" t="s">
        <v>222</v>
      </c>
      <c r="B240" s="640"/>
      <c r="C240" s="640"/>
      <c r="D240" s="640" t="s">
        <v>223</v>
      </c>
      <c r="E240" s="640"/>
      <c r="F240" s="640"/>
      <c r="G240" s="29">
        <v>71844</v>
      </c>
    </row>
    <row r="241" spans="1:7" x14ac:dyDescent="0.25">
      <c r="A241" s="640" t="s">
        <v>224</v>
      </c>
      <c r="B241" s="640"/>
      <c r="C241" s="640"/>
      <c r="D241" s="640" t="s">
        <v>225</v>
      </c>
      <c r="E241" s="640"/>
      <c r="F241" s="640"/>
      <c r="G241" s="29">
        <v>106904.92</v>
      </c>
    </row>
    <row r="242" spans="1:7" x14ac:dyDescent="0.25">
      <c r="A242" s="640" t="s">
        <v>214</v>
      </c>
      <c r="B242" s="640"/>
      <c r="C242" s="640"/>
      <c r="D242" s="640" t="s">
        <v>226</v>
      </c>
      <c r="E242" s="640"/>
      <c r="F242" s="640"/>
      <c r="G242" s="29">
        <v>64230.5</v>
      </c>
    </row>
    <row r="243" spans="1:7" x14ac:dyDescent="0.25">
      <c r="A243" s="640" t="s">
        <v>214</v>
      </c>
      <c r="B243" s="640"/>
      <c r="C243" s="640"/>
      <c r="D243" s="640" t="s">
        <v>226</v>
      </c>
      <c r="E243" s="640"/>
      <c r="F243" s="640"/>
      <c r="G243" s="29">
        <v>34909</v>
      </c>
    </row>
    <row r="244" spans="1:7" x14ac:dyDescent="0.25">
      <c r="A244" s="640" t="s">
        <v>214</v>
      </c>
      <c r="B244" s="640"/>
      <c r="C244" s="640"/>
      <c r="D244" s="640" t="s">
        <v>227</v>
      </c>
      <c r="E244" s="640"/>
      <c r="F244" s="640"/>
      <c r="G244" s="29">
        <v>80560.5</v>
      </c>
    </row>
    <row r="245" spans="1:7" x14ac:dyDescent="0.25">
      <c r="A245" s="640" t="s">
        <v>228</v>
      </c>
      <c r="B245" s="640"/>
      <c r="C245" s="640"/>
      <c r="D245" s="640" t="s">
        <v>229</v>
      </c>
      <c r="E245" s="640"/>
      <c r="F245" s="640"/>
      <c r="G245" s="29">
        <v>54310.6</v>
      </c>
    </row>
    <row r="246" spans="1:7" x14ac:dyDescent="0.25">
      <c r="A246" s="651" t="s">
        <v>230</v>
      </c>
      <c r="B246" s="652"/>
      <c r="C246" s="653"/>
      <c r="D246" s="658" t="s">
        <v>231</v>
      </c>
      <c r="E246" s="659"/>
      <c r="F246" s="660"/>
      <c r="G246" s="31">
        <v>2780771.12</v>
      </c>
    </row>
    <row r="247" spans="1:7" x14ac:dyDescent="0.25">
      <c r="A247" s="658" t="s">
        <v>232</v>
      </c>
      <c r="B247" s="659"/>
      <c r="C247" s="660"/>
      <c r="D247" s="658" t="s">
        <v>233</v>
      </c>
      <c r="E247" s="659"/>
      <c r="F247" s="660"/>
      <c r="G247" s="29">
        <v>65000</v>
      </c>
    </row>
    <row r="248" spans="1:7" x14ac:dyDescent="0.25">
      <c r="A248" s="658" t="s">
        <v>192</v>
      </c>
      <c r="B248" s="659"/>
      <c r="C248" s="660"/>
      <c r="D248" s="658" t="s">
        <v>234</v>
      </c>
      <c r="E248" s="659"/>
      <c r="F248" s="660"/>
      <c r="G248" s="29">
        <v>357286.42</v>
      </c>
    </row>
    <row r="249" spans="1:7" x14ac:dyDescent="0.25">
      <c r="A249" s="658" t="s">
        <v>235</v>
      </c>
      <c r="B249" s="659"/>
      <c r="C249" s="660"/>
      <c r="D249" s="658" t="s">
        <v>236</v>
      </c>
      <c r="E249" s="659"/>
      <c r="F249" s="660"/>
      <c r="G249" s="29">
        <v>27973</v>
      </c>
    </row>
    <row r="250" spans="1:7" x14ac:dyDescent="0.25">
      <c r="A250" s="661" t="s">
        <v>237</v>
      </c>
      <c r="B250" s="662"/>
      <c r="C250" s="663"/>
      <c r="D250" s="664" t="s">
        <v>238</v>
      </c>
      <c r="E250" s="664"/>
      <c r="F250" s="664"/>
      <c r="G250" s="29">
        <v>3021856.59</v>
      </c>
    </row>
    <row r="251" spans="1:7" x14ac:dyDescent="0.25">
      <c r="A251" s="661" t="s">
        <v>239</v>
      </c>
      <c r="B251" s="662"/>
      <c r="C251" s="663"/>
      <c r="D251" s="664" t="s">
        <v>240</v>
      </c>
      <c r="E251" s="664"/>
      <c r="F251" s="664"/>
      <c r="G251" s="29">
        <v>232878</v>
      </c>
    </row>
    <row r="252" spans="1:7" x14ac:dyDescent="0.25">
      <c r="A252" s="658"/>
      <c r="B252" s="659"/>
      <c r="C252" s="660"/>
      <c r="D252" s="640"/>
      <c r="E252" s="640"/>
      <c r="F252" s="640"/>
      <c r="G252" s="29"/>
    </row>
    <row r="253" spans="1:7" x14ac:dyDescent="0.25">
      <c r="A253" s="658" t="s">
        <v>241</v>
      </c>
      <c r="B253" s="659"/>
      <c r="C253" s="660"/>
      <c r="D253" s="640" t="s">
        <v>242</v>
      </c>
      <c r="E253" s="640"/>
      <c r="F253" s="640"/>
      <c r="G253" s="29">
        <v>4019512.68</v>
      </c>
    </row>
    <row r="254" spans="1:7" x14ac:dyDescent="0.25">
      <c r="A254" s="658" t="s">
        <v>243</v>
      </c>
      <c r="B254" s="659"/>
      <c r="C254" s="660"/>
      <c r="D254" s="672" t="s">
        <v>242</v>
      </c>
      <c r="E254" s="672"/>
      <c r="F254" s="672"/>
      <c r="G254" s="32">
        <v>132960</v>
      </c>
    </row>
    <row r="255" spans="1:7" x14ac:dyDescent="0.25">
      <c r="A255" s="628"/>
      <c r="B255" s="629"/>
      <c r="C255" s="630"/>
      <c r="D255" s="673"/>
      <c r="E255" s="673"/>
      <c r="F255" s="673"/>
      <c r="G255" s="18"/>
    </row>
    <row r="256" spans="1:7" x14ac:dyDescent="0.25">
      <c r="A256" s="642" t="s">
        <v>244</v>
      </c>
      <c r="B256" s="642"/>
      <c r="C256" s="642"/>
      <c r="D256" s="642"/>
      <c r="E256" s="642"/>
      <c r="F256" s="642"/>
      <c r="G256" s="33">
        <f>SUM(G229:G254)</f>
        <v>15090227.809999999</v>
      </c>
    </row>
    <row r="257" spans="1:7" x14ac:dyDescent="0.25">
      <c r="A257" s="665" t="s">
        <v>245</v>
      </c>
      <c r="B257" s="665"/>
      <c r="C257" s="665"/>
      <c r="D257" s="665" t="s">
        <v>135</v>
      </c>
      <c r="E257" s="665"/>
      <c r="F257" s="665"/>
      <c r="G257" s="34">
        <v>2215552.94</v>
      </c>
    </row>
    <row r="258" spans="1:7" x14ac:dyDescent="0.25">
      <c r="A258" s="666" t="s">
        <v>246</v>
      </c>
      <c r="B258" s="667"/>
      <c r="C258" s="668"/>
      <c r="D258" s="665" t="s">
        <v>135</v>
      </c>
      <c r="E258" s="665"/>
      <c r="F258" s="665"/>
      <c r="G258" s="34">
        <v>3859489.97</v>
      </c>
    </row>
    <row r="259" spans="1:7" x14ac:dyDescent="0.25">
      <c r="A259" s="669" t="s">
        <v>247</v>
      </c>
      <c r="B259" s="670"/>
      <c r="C259" s="671"/>
      <c r="D259" s="628" t="s">
        <v>248</v>
      </c>
      <c r="E259" s="629"/>
      <c r="F259" s="630"/>
      <c r="G259" s="35">
        <v>25893</v>
      </c>
    </row>
    <row r="260" spans="1:7" x14ac:dyDescent="0.25">
      <c r="A260" s="614" t="s">
        <v>249</v>
      </c>
      <c r="B260" s="615"/>
      <c r="C260" s="616"/>
      <c r="D260" s="679" t="s">
        <v>250</v>
      </c>
      <c r="E260" s="680"/>
      <c r="F260" s="681"/>
      <c r="G260" s="35">
        <v>13820</v>
      </c>
    </row>
    <row r="261" spans="1:7" x14ac:dyDescent="0.25">
      <c r="A261" s="669" t="s">
        <v>251</v>
      </c>
      <c r="B261" s="670"/>
      <c r="C261" s="671"/>
      <c r="D261" s="628" t="s">
        <v>252</v>
      </c>
      <c r="E261" s="629"/>
      <c r="F261" s="630"/>
      <c r="G261" s="35">
        <v>62155</v>
      </c>
    </row>
    <row r="262" spans="1:7" x14ac:dyDescent="0.25">
      <c r="A262" s="614" t="s">
        <v>253</v>
      </c>
      <c r="B262" s="615"/>
      <c r="C262" s="616"/>
      <c r="D262" s="672" t="s">
        <v>254</v>
      </c>
      <c r="E262" s="672"/>
      <c r="F262" s="672"/>
      <c r="G262" s="36">
        <v>6594.82</v>
      </c>
    </row>
    <row r="263" spans="1:7" x14ac:dyDescent="0.25">
      <c r="A263" s="674" t="s">
        <v>255</v>
      </c>
      <c r="B263" s="675"/>
      <c r="C263" s="675"/>
      <c r="D263" s="672" t="s">
        <v>254</v>
      </c>
      <c r="E263" s="672"/>
      <c r="F263" s="672"/>
      <c r="G263" s="36">
        <v>6594.82</v>
      </c>
    </row>
    <row r="264" spans="1:7" x14ac:dyDescent="0.25">
      <c r="A264" s="676" t="s">
        <v>256</v>
      </c>
      <c r="B264" s="677"/>
      <c r="C264" s="677"/>
      <c r="D264" s="677"/>
      <c r="E264" s="677"/>
      <c r="F264" s="678"/>
      <c r="G264" s="37">
        <f>SUM(G256:G263)</f>
        <v>21280328.359999999</v>
      </c>
    </row>
    <row r="265" spans="1:7" x14ac:dyDescent="0.25">
      <c r="A265" s="581" t="s">
        <v>0</v>
      </c>
      <c r="B265" s="581"/>
      <c r="C265" s="581"/>
      <c r="D265" s="581"/>
      <c r="E265" s="581"/>
      <c r="F265" s="581"/>
      <c r="G265" s="581"/>
    </row>
    <row r="266" spans="1:7" x14ac:dyDescent="0.25">
      <c r="A266" s="581" t="s">
        <v>1</v>
      </c>
      <c r="B266" s="581"/>
      <c r="C266" s="581"/>
      <c r="D266" s="581"/>
      <c r="E266" s="581"/>
      <c r="F266" s="581"/>
      <c r="G266" s="581"/>
    </row>
    <row r="267" spans="1:7" x14ac:dyDescent="0.25">
      <c r="A267" s="581" t="s">
        <v>190</v>
      </c>
      <c r="B267" s="581"/>
      <c r="C267" s="581"/>
      <c r="D267" s="581"/>
      <c r="E267" s="581"/>
      <c r="F267" s="581"/>
      <c r="G267" s="581"/>
    </row>
    <row r="268" spans="1:7" x14ac:dyDescent="0.25">
      <c r="A268" s="648" t="s">
        <v>191</v>
      </c>
      <c r="B268" s="648"/>
      <c r="C268" s="648"/>
      <c r="D268" s="648"/>
      <c r="E268" s="648"/>
      <c r="F268" s="648"/>
      <c r="G268" s="648"/>
    </row>
    <row r="269" spans="1:7" x14ac:dyDescent="0.25">
      <c r="A269" s="649" t="s">
        <v>4</v>
      </c>
      <c r="B269" s="649"/>
      <c r="C269" s="649"/>
      <c r="D269" s="649" t="s">
        <v>5</v>
      </c>
      <c r="E269" s="649"/>
      <c r="F269" s="649"/>
      <c r="G269" s="28" t="s">
        <v>6</v>
      </c>
    </row>
    <row r="270" spans="1:7" x14ac:dyDescent="0.25">
      <c r="A270" s="595" t="s">
        <v>61</v>
      </c>
      <c r="B270" s="596"/>
      <c r="C270" s="596"/>
      <c r="D270" s="596"/>
      <c r="E270" s="596"/>
      <c r="F270" s="597"/>
      <c r="G270" s="32">
        <f>SUM(G264)</f>
        <v>21280328.359999999</v>
      </c>
    </row>
    <row r="271" spans="1:7" x14ac:dyDescent="0.25">
      <c r="A271" s="658" t="s">
        <v>257</v>
      </c>
      <c r="B271" s="659"/>
      <c r="C271" s="660"/>
      <c r="D271" s="658" t="s">
        <v>258</v>
      </c>
      <c r="E271" s="659"/>
      <c r="F271" s="660"/>
      <c r="G271" s="32">
        <v>2277500.1</v>
      </c>
    </row>
    <row r="272" spans="1:7" ht="45" customHeight="1" x14ac:dyDescent="0.25">
      <c r="A272" s="682" t="s">
        <v>496</v>
      </c>
      <c r="B272" s="682"/>
      <c r="C272" s="682"/>
      <c r="D272" s="640" t="s">
        <v>312</v>
      </c>
      <c r="E272" s="640"/>
      <c r="F272" s="640"/>
      <c r="G272" s="32">
        <v>2233043.38</v>
      </c>
    </row>
    <row r="273" spans="1:7" x14ac:dyDescent="0.25">
      <c r="A273" s="672"/>
      <c r="B273" s="672"/>
      <c r="C273" s="672"/>
      <c r="D273" s="672"/>
      <c r="E273" s="672"/>
      <c r="F273" s="672"/>
      <c r="G273" s="32"/>
    </row>
    <row r="274" spans="1:7" x14ac:dyDescent="0.25">
      <c r="A274" s="672"/>
      <c r="B274" s="672"/>
      <c r="C274" s="672"/>
      <c r="D274" s="672"/>
      <c r="E274" s="672"/>
      <c r="F274" s="672"/>
      <c r="G274" s="32"/>
    </row>
    <row r="275" spans="1:7" x14ac:dyDescent="0.25">
      <c r="A275" s="672"/>
      <c r="B275" s="672"/>
      <c r="C275" s="672"/>
      <c r="D275" s="672"/>
      <c r="E275" s="672"/>
      <c r="F275" s="672"/>
      <c r="G275" s="32"/>
    </row>
    <row r="276" spans="1:7" x14ac:dyDescent="0.25">
      <c r="A276" s="672"/>
      <c r="B276" s="672"/>
      <c r="C276" s="672"/>
      <c r="D276" s="672"/>
      <c r="E276" s="672"/>
      <c r="F276" s="672"/>
      <c r="G276" s="32"/>
    </row>
    <row r="277" spans="1:7" x14ac:dyDescent="0.25">
      <c r="A277" s="672"/>
      <c r="B277" s="672"/>
      <c r="C277" s="672"/>
      <c r="D277" s="672"/>
      <c r="E277" s="672"/>
      <c r="F277" s="672"/>
      <c r="G277" s="32"/>
    </row>
    <row r="278" spans="1:7" x14ac:dyDescent="0.25">
      <c r="A278" s="672"/>
      <c r="B278" s="672"/>
      <c r="C278" s="672"/>
      <c r="D278" s="672"/>
      <c r="E278" s="672"/>
      <c r="F278" s="672"/>
      <c r="G278" s="32"/>
    </row>
    <row r="279" spans="1:7" x14ac:dyDescent="0.25">
      <c r="A279" s="672"/>
      <c r="B279" s="672"/>
      <c r="C279" s="672"/>
      <c r="D279" s="672"/>
      <c r="E279" s="672"/>
      <c r="F279" s="672"/>
      <c r="G279" s="32"/>
    </row>
    <row r="280" spans="1:7" x14ac:dyDescent="0.25">
      <c r="A280" s="672"/>
      <c r="B280" s="672"/>
      <c r="C280" s="672"/>
      <c r="D280" s="672"/>
      <c r="E280" s="672"/>
      <c r="F280" s="672"/>
      <c r="G280" s="32"/>
    </row>
    <row r="281" spans="1:7" x14ac:dyDescent="0.25">
      <c r="A281" s="689"/>
      <c r="B281" s="689"/>
      <c r="C281" s="689"/>
      <c r="D281" s="672"/>
      <c r="E281" s="672"/>
      <c r="F281" s="672"/>
      <c r="G281" s="32"/>
    </row>
    <row r="282" spans="1:7" x14ac:dyDescent="0.25">
      <c r="A282" s="683"/>
      <c r="B282" s="684"/>
      <c r="C282" s="685"/>
      <c r="D282" s="672"/>
      <c r="E282" s="672"/>
      <c r="F282" s="672"/>
      <c r="G282" s="32"/>
    </row>
    <row r="283" spans="1:7" x14ac:dyDescent="0.25">
      <c r="A283" s="683"/>
      <c r="B283" s="684"/>
      <c r="C283" s="685"/>
      <c r="D283" s="672"/>
      <c r="E283" s="672"/>
      <c r="F283" s="672"/>
      <c r="G283" s="32"/>
    </row>
    <row r="284" spans="1:7" x14ac:dyDescent="0.25">
      <c r="A284" s="683"/>
      <c r="B284" s="684"/>
      <c r="C284" s="685"/>
      <c r="D284" s="672"/>
      <c r="E284" s="672"/>
      <c r="F284" s="672"/>
      <c r="G284" s="32"/>
    </row>
    <row r="285" spans="1:7" x14ac:dyDescent="0.25">
      <c r="A285" s="672"/>
      <c r="B285" s="672"/>
      <c r="C285" s="672"/>
      <c r="D285" s="672"/>
      <c r="E285" s="672"/>
      <c r="F285" s="672"/>
      <c r="G285" s="32"/>
    </row>
    <row r="286" spans="1:7" x14ac:dyDescent="0.25">
      <c r="A286" s="686"/>
      <c r="B286" s="687"/>
      <c r="C286" s="688"/>
      <c r="D286" s="672"/>
      <c r="E286" s="672"/>
      <c r="F286" s="672"/>
      <c r="G286" s="32"/>
    </row>
    <row r="287" spans="1:7" x14ac:dyDescent="0.25">
      <c r="A287" s="672"/>
      <c r="B287" s="672"/>
      <c r="C287" s="672"/>
      <c r="D287" s="672"/>
      <c r="E287" s="672"/>
      <c r="F287" s="672"/>
      <c r="G287" s="32"/>
    </row>
    <row r="288" spans="1:7" x14ac:dyDescent="0.25">
      <c r="A288" s="672"/>
      <c r="B288" s="672"/>
      <c r="C288" s="672"/>
      <c r="D288" s="672"/>
      <c r="E288" s="672"/>
      <c r="F288" s="672"/>
      <c r="G288" s="32"/>
    </row>
    <row r="289" spans="1:7" x14ac:dyDescent="0.25">
      <c r="A289" s="672"/>
      <c r="B289" s="672"/>
      <c r="C289" s="672"/>
      <c r="D289" s="672"/>
      <c r="E289" s="672"/>
      <c r="F289" s="672"/>
      <c r="G289" s="32"/>
    </row>
    <row r="290" spans="1:7" x14ac:dyDescent="0.25">
      <c r="A290" s="672"/>
      <c r="B290" s="672"/>
      <c r="C290" s="672"/>
      <c r="D290" s="672"/>
      <c r="E290" s="672"/>
      <c r="F290" s="672"/>
      <c r="G290" s="32"/>
    </row>
    <row r="291" spans="1:7" x14ac:dyDescent="0.25">
      <c r="A291" s="672"/>
      <c r="B291" s="672"/>
      <c r="C291" s="672"/>
      <c r="D291" s="672"/>
      <c r="E291" s="672"/>
      <c r="F291" s="672"/>
      <c r="G291" s="32"/>
    </row>
    <row r="292" spans="1:7" x14ac:dyDescent="0.25">
      <c r="A292" s="672"/>
      <c r="B292" s="672"/>
      <c r="C292" s="672"/>
      <c r="D292" s="672"/>
      <c r="E292" s="672"/>
      <c r="F292" s="672"/>
      <c r="G292" s="32"/>
    </row>
    <row r="293" spans="1:7" x14ac:dyDescent="0.25">
      <c r="A293" s="672"/>
      <c r="B293" s="672"/>
      <c r="C293" s="672"/>
      <c r="D293" s="672"/>
      <c r="E293" s="672"/>
      <c r="F293" s="672"/>
      <c r="G293" s="32"/>
    </row>
    <row r="294" spans="1:7" x14ac:dyDescent="0.25">
      <c r="A294" s="672"/>
      <c r="B294" s="672"/>
      <c r="C294" s="672"/>
      <c r="D294" s="672"/>
      <c r="E294" s="672"/>
      <c r="F294" s="672"/>
      <c r="G294" s="32"/>
    </row>
    <row r="295" spans="1:7" x14ac:dyDescent="0.25">
      <c r="A295" s="672"/>
      <c r="B295" s="672"/>
      <c r="C295" s="672"/>
      <c r="D295" s="672"/>
      <c r="E295" s="672"/>
      <c r="F295" s="672"/>
      <c r="G295" s="32"/>
    </row>
    <row r="296" spans="1:7" x14ac:dyDescent="0.25">
      <c r="A296" s="672"/>
      <c r="B296" s="672"/>
      <c r="C296" s="672"/>
      <c r="D296" s="672"/>
      <c r="E296" s="672"/>
      <c r="F296" s="672"/>
      <c r="G296" s="32"/>
    </row>
    <row r="297" spans="1:7" x14ac:dyDescent="0.25">
      <c r="A297" s="672"/>
      <c r="B297" s="672"/>
      <c r="C297" s="672"/>
      <c r="D297" s="672"/>
      <c r="E297" s="672"/>
      <c r="F297" s="672"/>
      <c r="G297" s="32"/>
    </row>
    <row r="298" spans="1:7" x14ac:dyDescent="0.25">
      <c r="A298" s="672"/>
      <c r="B298" s="672"/>
      <c r="C298" s="672"/>
      <c r="D298" s="672"/>
      <c r="E298" s="672"/>
      <c r="F298" s="672"/>
      <c r="G298" s="32"/>
    </row>
    <row r="299" spans="1:7" x14ac:dyDescent="0.25">
      <c r="A299" s="672"/>
      <c r="B299" s="672"/>
      <c r="C299" s="672"/>
      <c r="D299" s="672"/>
      <c r="E299" s="672"/>
      <c r="F299" s="672"/>
      <c r="G299" s="32"/>
    </row>
    <row r="300" spans="1:7" x14ac:dyDescent="0.25">
      <c r="A300" s="686"/>
      <c r="B300" s="687"/>
      <c r="C300" s="688"/>
      <c r="D300" s="595"/>
      <c r="E300" s="596"/>
      <c r="F300" s="597"/>
      <c r="G300" s="38"/>
    </row>
    <row r="301" spans="1:7" x14ac:dyDescent="0.25">
      <c r="A301" s="595"/>
      <c r="B301" s="596"/>
      <c r="C301" s="597"/>
      <c r="D301" s="595"/>
      <c r="E301" s="596"/>
      <c r="F301" s="597"/>
      <c r="G301" s="32"/>
    </row>
    <row r="302" spans="1:7" x14ac:dyDescent="0.25">
      <c r="A302" s="658"/>
      <c r="B302" s="659"/>
      <c r="C302" s="660"/>
      <c r="D302" s="595"/>
      <c r="E302" s="596"/>
      <c r="F302" s="597"/>
      <c r="G302" s="32"/>
    </row>
    <row r="303" spans="1:7" x14ac:dyDescent="0.25">
      <c r="A303" s="628"/>
      <c r="B303" s="629"/>
      <c r="C303" s="630"/>
      <c r="D303" s="673"/>
      <c r="E303" s="673"/>
      <c r="F303" s="673"/>
      <c r="G303" s="33"/>
    </row>
    <row r="304" spans="1:7" x14ac:dyDescent="0.25">
      <c r="A304" s="673"/>
      <c r="B304" s="673"/>
      <c r="C304" s="673"/>
      <c r="D304" s="673"/>
      <c r="E304" s="673"/>
      <c r="F304" s="673"/>
      <c r="G304" s="34"/>
    </row>
    <row r="305" spans="1:7" x14ac:dyDescent="0.25">
      <c r="A305" s="690"/>
      <c r="B305" s="691"/>
      <c r="C305" s="692"/>
      <c r="D305" s="673"/>
      <c r="E305" s="673"/>
      <c r="F305" s="673"/>
      <c r="G305" s="34"/>
    </row>
    <row r="306" spans="1:7" x14ac:dyDescent="0.25">
      <c r="A306" s="669"/>
      <c r="B306" s="670"/>
      <c r="C306" s="671"/>
      <c r="D306" s="628"/>
      <c r="E306" s="629"/>
      <c r="F306" s="630"/>
      <c r="G306" s="35"/>
    </row>
    <row r="307" spans="1:7" x14ac:dyDescent="0.25">
      <c r="A307" s="614"/>
      <c r="B307" s="615"/>
      <c r="C307" s="616"/>
      <c r="D307" s="679"/>
      <c r="E307" s="680"/>
      <c r="F307" s="681"/>
      <c r="G307" s="35"/>
    </row>
    <row r="308" spans="1:7" x14ac:dyDescent="0.25">
      <c r="A308" s="669"/>
      <c r="B308" s="670"/>
      <c r="C308" s="671"/>
      <c r="D308" s="628"/>
      <c r="E308" s="629"/>
      <c r="F308" s="630"/>
      <c r="G308" s="35"/>
    </row>
    <row r="309" spans="1:7" x14ac:dyDescent="0.25">
      <c r="A309" s="614"/>
      <c r="B309" s="615"/>
      <c r="C309" s="616"/>
      <c r="D309" s="672"/>
      <c r="E309" s="672"/>
      <c r="F309" s="672"/>
      <c r="G309" s="36"/>
    </row>
    <row r="310" spans="1:7" x14ac:dyDescent="0.25">
      <c r="A310" s="674"/>
      <c r="B310" s="675"/>
      <c r="C310" s="675"/>
      <c r="D310" s="672"/>
      <c r="E310" s="672"/>
      <c r="F310" s="672"/>
      <c r="G310" s="36"/>
    </row>
    <row r="311" spans="1:7" x14ac:dyDescent="0.25">
      <c r="A311" s="676" t="s">
        <v>259</v>
      </c>
      <c r="B311" s="677"/>
      <c r="C311" s="677"/>
      <c r="D311" s="677"/>
      <c r="E311" s="677"/>
      <c r="F311" s="678"/>
      <c r="G311" s="37">
        <f>SUM(G270:G287)</f>
        <v>25790871.84</v>
      </c>
    </row>
    <row r="312" spans="1:7" x14ac:dyDescent="0.25">
      <c r="A312" s="650" t="s">
        <v>495</v>
      </c>
      <c r="B312" s="650"/>
      <c r="C312" s="650"/>
      <c r="D312" s="650"/>
      <c r="E312" s="650"/>
      <c r="F312" s="650"/>
      <c r="G312" s="73">
        <v>25790872.239999998</v>
      </c>
    </row>
    <row r="314" spans="1:7" ht="15.75" x14ac:dyDescent="0.25">
      <c r="A314" s="566" t="s">
        <v>0</v>
      </c>
      <c r="B314" s="566"/>
      <c r="C314" s="566"/>
      <c r="D314" s="566"/>
      <c r="E314" s="566"/>
      <c r="F314" s="566"/>
      <c r="G314" s="566"/>
    </row>
    <row r="315" spans="1:7" x14ac:dyDescent="0.25">
      <c r="A315" s="699" t="s">
        <v>1</v>
      </c>
      <c r="B315" s="699"/>
      <c r="C315" s="699"/>
      <c r="D315" s="699"/>
      <c r="E315" s="699"/>
      <c r="F315" s="699"/>
      <c r="G315" s="699"/>
    </row>
    <row r="316" spans="1:7" x14ac:dyDescent="0.25">
      <c r="A316" s="567" t="s">
        <v>190</v>
      </c>
      <c r="B316" s="567"/>
      <c r="C316" s="567"/>
      <c r="D316" s="567"/>
      <c r="E316" s="567"/>
      <c r="F316" s="567"/>
      <c r="G316" s="567"/>
    </row>
    <row r="317" spans="1:7" ht="15.75" x14ac:dyDescent="0.25">
      <c r="A317" s="700" t="s">
        <v>260</v>
      </c>
      <c r="B317" s="701"/>
      <c r="C317" s="701"/>
      <c r="D317" s="701"/>
      <c r="E317" s="701"/>
      <c r="F317" s="701"/>
      <c r="G317" s="702"/>
    </row>
    <row r="318" spans="1:7" x14ac:dyDescent="0.25">
      <c r="A318" s="631" t="s">
        <v>261</v>
      </c>
      <c r="B318" s="631"/>
      <c r="C318" s="631"/>
      <c r="D318" s="631"/>
      <c r="E318" s="631" t="s">
        <v>262</v>
      </c>
      <c r="F318" s="631"/>
      <c r="G318" s="39" t="s">
        <v>6</v>
      </c>
    </row>
    <row r="319" spans="1:7" x14ac:dyDescent="0.25">
      <c r="A319" s="693" t="s">
        <v>263</v>
      </c>
      <c r="B319" s="694"/>
      <c r="C319" s="694"/>
      <c r="D319" s="695"/>
      <c r="E319" s="693" t="s">
        <v>264</v>
      </c>
      <c r="F319" s="695"/>
      <c r="G319" s="40">
        <v>1016742.46</v>
      </c>
    </row>
    <row r="320" spans="1:7" x14ac:dyDescent="0.25">
      <c r="A320" s="696" t="s">
        <v>265</v>
      </c>
      <c r="B320" s="697"/>
      <c r="C320" s="697"/>
      <c r="D320" s="698"/>
      <c r="E320" s="693" t="s">
        <v>264</v>
      </c>
      <c r="F320" s="695"/>
      <c r="G320" s="41">
        <v>1015881.26</v>
      </c>
    </row>
    <row r="321" spans="1:7" x14ac:dyDescent="0.25">
      <c r="A321" s="696" t="s">
        <v>266</v>
      </c>
      <c r="B321" s="697"/>
      <c r="C321" s="697"/>
      <c r="D321" s="698"/>
      <c r="E321" s="696" t="s">
        <v>267</v>
      </c>
      <c r="F321" s="698"/>
      <c r="G321" s="41">
        <v>717438.43</v>
      </c>
    </row>
    <row r="322" spans="1:7" x14ac:dyDescent="0.25">
      <c r="A322" s="696" t="s">
        <v>268</v>
      </c>
      <c r="B322" s="697"/>
      <c r="C322" s="697"/>
      <c r="D322" s="698"/>
      <c r="E322" s="696" t="s">
        <v>163</v>
      </c>
      <c r="F322" s="698"/>
      <c r="G322" s="42">
        <v>118412.84</v>
      </c>
    </row>
    <row r="323" spans="1:7" x14ac:dyDescent="0.25">
      <c r="A323" s="696" t="s">
        <v>269</v>
      </c>
      <c r="B323" s="697"/>
      <c r="C323" s="697"/>
      <c r="D323" s="698"/>
      <c r="E323" s="696" t="s">
        <v>264</v>
      </c>
      <c r="F323" s="698"/>
      <c r="G323" s="41">
        <v>1541855.93</v>
      </c>
    </row>
    <row r="324" spans="1:7" x14ac:dyDescent="0.25">
      <c r="A324" s="696" t="s">
        <v>270</v>
      </c>
      <c r="B324" s="697"/>
      <c r="C324" s="697"/>
      <c r="D324" s="698"/>
      <c r="E324" s="696" t="s">
        <v>264</v>
      </c>
      <c r="F324" s="698"/>
      <c r="G324" s="41">
        <v>917831.76</v>
      </c>
    </row>
    <row r="325" spans="1:7" x14ac:dyDescent="0.25">
      <c r="A325" s="696" t="s">
        <v>271</v>
      </c>
      <c r="B325" s="697"/>
      <c r="C325" s="697"/>
      <c r="D325" s="698"/>
      <c r="E325" s="696" t="s">
        <v>264</v>
      </c>
      <c r="F325" s="698"/>
      <c r="G325" s="43">
        <v>174499.86</v>
      </c>
    </row>
    <row r="326" spans="1:7" x14ac:dyDescent="0.25">
      <c r="A326" s="696" t="s">
        <v>272</v>
      </c>
      <c r="B326" s="697"/>
      <c r="C326" s="697"/>
      <c r="D326" s="698"/>
      <c r="E326" s="696" t="s">
        <v>264</v>
      </c>
      <c r="F326" s="698"/>
      <c r="G326" s="43">
        <v>281415.59999999998</v>
      </c>
    </row>
    <row r="327" spans="1:7" x14ac:dyDescent="0.25">
      <c r="A327" s="696" t="s">
        <v>273</v>
      </c>
      <c r="B327" s="697"/>
      <c r="C327" s="697"/>
      <c r="D327" s="698"/>
      <c r="E327" s="696" t="s">
        <v>274</v>
      </c>
      <c r="F327" s="698"/>
      <c r="G327" s="43">
        <v>134354.64000000001</v>
      </c>
    </row>
    <row r="328" spans="1:7" x14ac:dyDescent="0.25">
      <c r="A328" s="696" t="s">
        <v>275</v>
      </c>
      <c r="B328" s="697"/>
      <c r="C328" s="697"/>
      <c r="D328" s="698"/>
      <c r="E328" s="696" t="s">
        <v>274</v>
      </c>
      <c r="F328" s="698"/>
      <c r="G328" s="43">
        <v>268091.01</v>
      </c>
    </row>
    <row r="329" spans="1:7" x14ac:dyDescent="0.25">
      <c r="A329" s="696" t="s">
        <v>276</v>
      </c>
      <c r="B329" s="697"/>
      <c r="C329" s="697"/>
      <c r="D329" s="698"/>
      <c r="E329" s="696" t="s">
        <v>274</v>
      </c>
      <c r="F329" s="698"/>
      <c r="G329" s="41">
        <v>583998.14</v>
      </c>
    </row>
    <row r="330" spans="1:7" x14ac:dyDescent="0.25">
      <c r="A330" s="696" t="s">
        <v>277</v>
      </c>
      <c r="B330" s="697"/>
      <c r="C330" s="697"/>
      <c r="D330" s="698"/>
      <c r="E330" s="696" t="s">
        <v>264</v>
      </c>
      <c r="F330" s="698"/>
      <c r="G330" s="43">
        <v>668940.22</v>
      </c>
    </row>
    <row r="331" spans="1:7" x14ac:dyDescent="0.25">
      <c r="A331" s="696" t="s">
        <v>278</v>
      </c>
      <c r="B331" s="697"/>
      <c r="C331" s="697"/>
      <c r="D331" s="698"/>
      <c r="E331" s="696" t="s">
        <v>279</v>
      </c>
      <c r="F331" s="698"/>
      <c r="G331" s="43">
        <v>343286.72</v>
      </c>
    </row>
    <row r="332" spans="1:7" x14ac:dyDescent="0.25">
      <c r="A332" s="696" t="s">
        <v>280</v>
      </c>
      <c r="B332" s="697"/>
      <c r="C332" s="697"/>
      <c r="D332" s="698"/>
      <c r="E332" s="696" t="s">
        <v>281</v>
      </c>
      <c r="F332" s="698"/>
      <c r="G332" s="42">
        <v>65676</v>
      </c>
    </row>
    <row r="333" spans="1:7" x14ac:dyDescent="0.25">
      <c r="A333" s="696" t="s">
        <v>282</v>
      </c>
      <c r="B333" s="697"/>
      <c r="C333" s="697"/>
      <c r="D333" s="698"/>
      <c r="E333" s="696" t="s">
        <v>283</v>
      </c>
      <c r="F333" s="698"/>
      <c r="G333" s="42">
        <v>125663</v>
      </c>
    </row>
    <row r="334" spans="1:7" x14ac:dyDescent="0.25">
      <c r="A334" s="696" t="s">
        <v>284</v>
      </c>
      <c r="B334" s="697"/>
      <c r="C334" s="697"/>
      <c r="D334" s="698"/>
      <c r="E334" s="696" t="s">
        <v>285</v>
      </c>
      <c r="F334" s="698"/>
      <c r="G334" s="42">
        <v>96318</v>
      </c>
    </row>
    <row r="335" spans="1:7" x14ac:dyDescent="0.25">
      <c r="A335" s="696" t="s">
        <v>286</v>
      </c>
      <c r="B335" s="697"/>
      <c r="C335" s="697"/>
      <c r="D335" s="698"/>
      <c r="E335" s="696" t="s">
        <v>287</v>
      </c>
      <c r="F335" s="698"/>
      <c r="G335" s="42">
        <v>68671</v>
      </c>
    </row>
    <row r="336" spans="1:7" x14ac:dyDescent="0.25">
      <c r="A336" s="696" t="s">
        <v>288</v>
      </c>
      <c r="B336" s="697"/>
      <c r="C336" s="697"/>
      <c r="D336" s="698"/>
      <c r="E336" s="696" t="s">
        <v>289</v>
      </c>
      <c r="F336" s="698"/>
      <c r="G336" s="42">
        <v>109117</v>
      </c>
    </row>
    <row r="337" spans="1:7" x14ac:dyDescent="0.25">
      <c r="A337" s="696" t="s">
        <v>290</v>
      </c>
      <c r="B337" s="697"/>
      <c r="C337" s="697"/>
      <c r="D337" s="698"/>
      <c r="E337" s="696" t="s">
        <v>291</v>
      </c>
      <c r="F337" s="698"/>
      <c r="G337" s="44">
        <v>103513</v>
      </c>
    </row>
    <row r="338" spans="1:7" x14ac:dyDescent="0.25">
      <c r="A338" s="696" t="s">
        <v>292</v>
      </c>
      <c r="B338" s="697"/>
      <c r="C338" s="697"/>
      <c r="D338" s="698"/>
      <c r="E338" s="696" t="s">
        <v>293</v>
      </c>
      <c r="F338" s="698"/>
      <c r="G338" s="42">
        <v>42891</v>
      </c>
    </row>
    <row r="339" spans="1:7" x14ac:dyDescent="0.25">
      <c r="A339" s="696" t="s">
        <v>294</v>
      </c>
      <c r="B339" s="697"/>
      <c r="C339" s="697"/>
      <c r="D339" s="698"/>
      <c r="E339" s="696" t="s">
        <v>295</v>
      </c>
      <c r="F339" s="698"/>
      <c r="G339" s="42">
        <v>103513</v>
      </c>
    </row>
    <row r="340" spans="1:7" x14ac:dyDescent="0.25">
      <c r="A340" s="696" t="s">
        <v>296</v>
      </c>
      <c r="B340" s="697"/>
      <c r="C340" s="697"/>
      <c r="D340" s="698"/>
      <c r="E340" s="696" t="s">
        <v>295</v>
      </c>
      <c r="F340" s="698"/>
      <c r="G340" s="42">
        <v>17005.150000000001</v>
      </c>
    </row>
    <row r="341" spans="1:7" x14ac:dyDescent="0.25">
      <c r="A341" s="696" t="s">
        <v>297</v>
      </c>
      <c r="B341" s="697"/>
      <c r="C341" s="697"/>
      <c r="D341" s="698"/>
      <c r="E341" s="696" t="s">
        <v>298</v>
      </c>
      <c r="F341" s="698"/>
      <c r="G341" s="42">
        <v>78650</v>
      </c>
    </row>
    <row r="342" spans="1:7" x14ac:dyDescent="0.25">
      <c r="A342" s="696" t="s">
        <v>299</v>
      </c>
      <c r="B342" s="697"/>
      <c r="C342" s="697"/>
      <c r="D342" s="698"/>
      <c r="E342" s="696" t="s">
        <v>295</v>
      </c>
      <c r="F342" s="698"/>
      <c r="G342" s="41">
        <v>589839.18999999994</v>
      </c>
    </row>
    <row r="343" spans="1:7" x14ac:dyDescent="0.25">
      <c r="A343" s="696" t="s">
        <v>300</v>
      </c>
      <c r="B343" s="697"/>
      <c r="C343" s="697"/>
      <c r="D343" s="698"/>
      <c r="E343" s="696" t="s">
        <v>301</v>
      </c>
      <c r="F343" s="698"/>
      <c r="G343" s="42">
        <v>38691</v>
      </c>
    </row>
    <row r="344" spans="1:7" x14ac:dyDescent="0.25">
      <c r="A344" s="696" t="s">
        <v>302</v>
      </c>
      <c r="B344" s="697"/>
      <c r="C344" s="697"/>
      <c r="D344" s="698"/>
      <c r="E344" s="696" t="s">
        <v>303</v>
      </c>
      <c r="F344" s="698"/>
      <c r="G344" s="45">
        <v>54451</v>
      </c>
    </row>
    <row r="345" spans="1:7" x14ac:dyDescent="0.25">
      <c r="A345" s="696" t="s">
        <v>304</v>
      </c>
      <c r="B345" s="697"/>
      <c r="C345" s="697"/>
      <c r="D345" s="698"/>
      <c r="E345" s="696" t="s">
        <v>303</v>
      </c>
      <c r="F345" s="698"/>
      <c r="G345" s="42">
        <v>51027</v>
      </c>
    </row>
    <row r="346" spans="1:7" x14ac:dyDescent="0.25">
      <c r="A346" s="696" t="s">
        <v>305</v>
      </c>
      <c r="B346" s="697"/>
      <c r="C346" s="697"/>
      <c r="D346" s="698"/>
      <c r="E346" s="696" t="s">
        <v>306</v>
      </c>
      <c r="F346" s="698"/>
      <c r="G346" s="42">
        <v>68736</v>
      </c>
    </row>
    <row r="347" spans="1:7" x14ac:dyDescent="0.25">
      <c r="A347" s="696" t="s">
        <v>307</v>
      </c>
      <c r="B347" s="697"/>
      <c r="C347" s="697"/>
      <c r="D347" s="698"/>
      <c r="E347" s="696" t="s">
        <v>308</v>
      </c>
      <c r="F347" s="698"/>
      <c r="G347" s="42">
        <v>153275</v>
      </c>
    </row>
    <row r="348" spans="1:7" x14ac:dyDescent="0.25">
      <c r="A348" s="696" t="s">
        <v>309</v>
      </c>
      <c r="B348" s="697"/>
      <c r="C348" s="697"/>
      <c r="D348" s="698"/>
      <c r="E348" s="703" t="s">
        <v>310</v>
      </c>
      <c r="F348" s="704"/>
      <c r="G348" s="42">
        <v>43271</v>
      </c>
    </row>
    <row r="349" spans="1:7" x14ac:dyDescent="0.25">
      <c r="A349" s="696" t="s">
        <v>311</v>
      </c>
      <c r="B349" s="697"/>
      <c r="C349" s="697"/>
      <c r="D349" s="698"/>
      <c r="E349" s="703" t="s">
        <v>312</v>
      </c>
      <c r="F349" s="704"/>
      <c r="G349" s="42">
        <v>209187.82</v>
      </c>
    </row>
    <row r="350" spans="1:7" x14ac:dyDescent="0.25">
      <c r="A350" s="696" t="s">
        <v>313</v>
      </c>
      <c r="B350" s="697"/>
      <c r="C350" s="697"/>
      <c r="D350" s="698"/>
      <c r="E350" s="703" t="s">
        <v>312</v>
      </c>
      <c r="F350" s="704"/>
      <c r="G350" s="42">
        <v>181318</v>
      </c>
    </row>
    <row r="351" spans="1:7" x14ac:dyDescent="0.25">
      <c r="A351" s="696" t="s">
        <v>314</v>
      </c>
      <c r="B351" s="697"/>
      <c r="C351" s="697"/>
      <c r="D351" s="698"/>
      <c r="E351" s="703" t="s">
        <v>315</v>
      </c>
      <c r="F351" s="704"/>
      <c r="G351" s="42">
        <v>23655</v>
      </c>
    </row>
    <row r="352" spans="1:7" x14ac:dyDescent="0.25">
      <c r="A352" s="696" t="s">
        <v>316</v>
      </c>
      <c r="B352" s="697"/>
      <c r="C352" s="697"/>
      <c r="D352" s="698"/>
      <c r="E352" s="703" t="s">
        <v>317</v>
      </c>
      <c r="F352" s="704"/>
      <c r="G352" s="43">
        <v>94675.58</v>
      </c>
    </row>
    <row r="353" spans="1:7" x14ac:dyDescent="0.25">
      <c r="A353" s="696" t="s">
        <v>318</v>
      </c>
      <c r="B353" s="697"/>
      <c r="C353" s="697"/>
      <c r="D353" s="698"/>
      <c r="E353" s="703" t="s">
        <v>317</v>
      </c>
      <c r="F353" s="704"/>
      <c r="G353" s="43">
        <v>94675.58</v>
      </c>
    </row>
    <row r="354" spans="1:7" x14ac:dyDescent="0.25">
      <c r="A354" s="696" t="s">
        <v>319</v>
      </c>
      <c r="B354" s="697"/>
      <c r="C354" s="697"/>
      <c r="D354" s="698"/>
      <c r="E354" s="705" t="s">
        <v>320</v>
      </c>
      <c r="F354" s="706"/>
      <c r="G354" s="41">
        <v>49233.15</v>
      </c>
    </row>
    <row r="355" spans="1:7" x14ac:dyDescent="0.25">
      <c r="A355" s="696" t="s">
        <v>321</v>
      </c>
      <c r="B355" s="697"/>
      <c r="C355" s="697"/>
      <c r="D355" s="698"/>
      <c r="E355" s="703" t="s">
        <v>322</v>
      </c>
      <c r="F355" s="704"/>
      <c r="G355" s="41">
        <v>113764</v>
      </c>
    </row>
    <row r="356" spans="1:7" x14ac:dyDescent="0.25">
      <c r="A356" s="696" t="s">
        <v>323</v>
      </c>
      <c r="B356" s="697"/>
      <c r="C356" s="697"/>
      <c r="D356" s="698"/>
      <c r="E356" s="703" t="s">
        <v>322</v>
      </c>
      <c r="F356" s="704"/>
      <c r="G356" s="41">
        <v>113596.64</v>
      </c>
    </row>
    <row r="357" spans="1:7" x14ac:dyDescent="0.25">
      <c r="A357" s="696" t="s">
        <v>324</v>
      </c>
      <c r="B357" s="697"/>
      <c r="C357" s="697"/>
      <c r="D357" s="698"/>
      <c r="E357" s="703" t="s">
        <v>124</v>
      </c>
      <c r="F357" s="704"/>
      <c r="G357" s="41">
        <v>709510.59</v>
      </c>
    </row>
    <row r="358" spans="1:7" x14ac:dyDescent="0.25">
      <c r="A358" s="696" t="s">
        <v>325</v>
      </c>
      <c r="B358" s="697"/>
      <c r="C358" s="697"/>
      <c r="D358" s="698"/>
      <c r="E358" s="703" t="s">
        <v>322</v>
      </c>
      <c r="F358" s="704"/>
      <c r="G358" s="41">
        <v>449649.11</v>
      </c>
    </row>
    <row r="359" spans="1:7" x14ac:dyDescent="0.25">
      <c r="A359" s="696" t="s">
        <v>326</v>
      </c>
      <c r="B359" s="697"/>
      <c r="C359" s="697"/>
      <c r="D359" s="698"/>
      <c r="E359" s="703"/>
      <c r="F359" s="704"/>
      <c r="G359" s="41">
        <v>358250.4</v>
      </c>
    </row>
    <row r="360" spans="1:7" x14ac:dyDescent="0.25">
      <c r="A360" s="696" t="s">
        <v>327</v>
      </c>
      <c r="B360" s="697"/>
      <c r="C360" s="697"/>
      <c r="D360" s="698"/>
      <c r="E360" s="703" t="s">
        <v>320</v>
      </c>
      <c r="F360" s="704"/>
      <c r="G360" s="41">
        <v>24662</v>
      </c>
    </row>
    <row r="361" spans="1:7" x14ac:dyDescent="0.25">
      <c r="A361" s="696" t="s">
        <v>328</v>
      </c>
      <c r="B361" s="697"/>
      <c r="C361" s="697"/>
      <c r="D361" s="698"/>
      <c r="E361" s="703" t="s">
        <v>329</v>
      </c>
      <c r="F361" s="704"/>
      <c r="G361" s="41">
        <v>354875</v>
      </c>
    </row>
    <row r="362" spans="1:7" x14ac:dyDescent="0.25">
      <c r="A362" s="696" t="s">
        <v>330</v>
      </c>
      <c r="B362" s="697"/>
      <c r="C362" s="697"/>
      <c r="D362" s="698"/>
      <c r="E362" s="707" t="s">
        <v>331</v>
      </c>
      <c r="F362" s="708"/>
      <c r="G362" s="41">
        <v>175149.91</v>
      </c>
    </row>
    <row r="363" spans="1:7" x14ac:dyDescent="0.25">
      <c r="A363" s="696" t="s">
        <v>332</v>
      </c>
      <c r="B363" s="697"/>
      <c r="C363" s="697"/>
      <c r="D363" s="698"/>
      <c r="E363" s="703" t="s">
        <v>88</v>
      </c>
      <c r="F363" s="704"/>
      <c r="G363" s="41">
        <v>305745</v>
      </c>
    </row>
    <row r="364" spans="1:7" x14ac:dyDescent="0.25">
      <c r="A364" s="696" t="s">
        <v>333</v>
      </c>
      <c r="B364" s="697"/>
      <c r="C364" s="697"/>
      <c r="D364" s="698"/>
      <c r="E364" s="703" t="s">
        <v>334</v>
      </c>
      <c r="F364" s="704"/>
      <c r="G364" s="41">
        <v>176433.47</v>
      </c>
    </row>
    <row r="365" spans="1:7" x14ac:dyDescent="0.25">
      <c r="A365" s="696" t="s">
        <v>335</v>
      </c>
      <c r="B365" s="697"/>
      <c r="C365" s="697"/>
      <c r="D365" s="698"/>
      <c r="E365" s="703" t="s">
        <v>88</v>
      </c>
      <c r="F365" s="704"/>
      <c r="G365" s="41">
        <v>158767.20000000001</v>
      </c>
    </row>
    <row r="366" spans="1:7" x14ac:dyDescent="0.25">
      <c r="A366" s="696" t="s">
        <v>336</v>
      </c>
      <c r="B366" s="697"/>
      <c r="C366" s="697"/>
      <c r="D366" s="698"/>
      <c r="E366" s="703" t="s">
        <v>337</v>
      </c>
      <c r="F366" s="704"/>
      <c r="G366" s="41">
        <v>287282.46999999997</v>
      </c>
    </row>
    <row r="367" spans="1:7" x14ac:dyDescent="0.25">
      <c r="A367" s="696" t="s">
        <v>338</v>
      </c>
      <c r="B367" s="697"/>
      <c r="C367" s="697"/>
      <c r="D367" s="698"/>
      <c r="E367" s="703" t="s">
        <v>339</v>
      </c>
      <c r="F367" s="704"/>
      <c r="G367" s="41">
        <v>520653.73</v>
      </c>
    </row>
    <row r="368" spans="1:7" x14ac:dyDescent="0.25">
      <c r="A368" s="709" t="s">
        <v>340</v>
      </c>
      <c r="B368" s="709"/>
      <c r="C368" s="709"/>
      <c r="D368" s="709"/>
      <c r="E368" s="709"/>
      <c r="F368" s="709"/>
      <c r="G368" s="37">
        <f>SUM(G319:G367)</f>
        <v>13994140.859999999</v>
      </c>
    </row>
    <row r="369" spans="1:7" ht="15.75" x14ac:dyDescent="0.25">
      <c r="A369" s="566" t="s">
        <v>0</v>
      </c>
      <c r="B369" s="566"/>
      <c r="C369" s="566"/>
      <c r="D369" s="566"/>
      <c r="E369" s="566"/>
      <c r="F369" s="566"/>
      <c r="G369" s="566"/>
    </row>
    <row r="370" spans="1:7" x14ac:dyDescent="0.25">
      <c r="A370" s="699" t="s">
        <v>1</v>
      </c>
      <c r="B370" s="699"/>
      <c r="C370" s="699"/>
      <c r="D370" s="699"/>
      <c r="E370" s="699"/>
      <c r="F370" s="699"/>
      <c r="G370" s="699"/>
    </row>
    <row r="371" spans="1:7" x14ac:dyDescent="0.25">
      <c r="A371" s="567" t="s">
        <v>190</v>
      </c>
      <c r="B371" s="567"/>
      <c r="C371" s="567"/>
      <c r="D371" s="567"/>
      <c r="E371" s="567"/>
      <c r="F371" s="567"/>
      <c r="G371" s="567"/>
    </row>
    <row r="372" spans="1:7" ht="15.75" x14ac:dyDescent="0.25">
      <c r="A372" s="700" t="s">
        <v>260</v>
      </c>
      <c r="B372" s="701"/>
      <c r="C372" s="701"/>
      <c r="D372" s="701"/>
      <c r="E372" s="701"/>
      <c r="F372" s="701"/>
      <c r="G372" s="702"/>
    </row>
    <row r="373" spans="1:7" x14ac:dyDescent="0.25">
      <c r="A373" s="631" t="s">
        <v>261</v>
      </c>
      <c r="B373" s="631"/>
      <c r="C373" s="631"/>
      <c r="D373" s="631"/>
      <c r="E373" s="631" t="s">
        <v>262</v>
      </c>
      <c r="F373" s="631"/>
      <c r="G373" s="39" t="s">
        <v>6</v>
      </c>
    </row>
    <row r="374" spans="1:7" x14ac:dyDescent="0.25">
      <c r="A374" s="676" t="s">
        <v>61</v>
      </c>
      <c r="B374" s="677"/>
      <c r="C374" s="677"/>
      <c r="D374" s="677"/>
      <c r="E374" s="677"/>
      <c r="F374" s="678"/>
      <c r="G374" s="37">
        <f>+G368</f>
        <v>13994140.859999999</v>
      </c>
    </row>
    <row r="375" spans="1:7" x14ac:dyDescent="0.25">
      <c r="A375" s="696" t="s">
        <v>341</v>
      </c>
      <c r="B375" s="697"/>
      <c r="C375" s="697"/>
      <c r="D375" s="698"/>
      <c r="E375" s="696" t="s">
        <v>342</v>
      </c>
      <c r="F375" s="698"/>
      <c r="G375" s="32">
        <v>-287282.46999999997</v>
      </c>
    </row>
    <row r="376" spans="1:7" x14ac:dyDescent="0.25">
      <c r="A376" s="696" t="s">
        <v>343</v>
      </c>
      <c r="B376" s="697"/>
      <c r="C376" s="697"/>
      <c r="D376" s="698"/>
      <c r="E376" s="696" t="s">
        <v>342</v>
      </c>
      <c r="F376" s="698"/>
      <c r="G376" s="32">
        <v>74431.05</v>
      </c>
    </row>
    <row r="377" spans="1:7" x14ac:dyDescent="0.25">
      <c r="A377" s="696" t="s">
        <v>344</v>
      </c>
      <c r="B377" s="697"/>
      <c r="C377" s="697"/>
      <c r="D377" s="698"/>
      <c r="E377" s="696" t="s">
        <v>345</v>
      </c>
      <c r="F377" s="698"/>
      <c r="G377" s="32">
        <v>181974.72</v>
      </c>
    </row>
    <row r="378" spans="1:7" x14ac:dyDescent="0.25">
      <c r="A378" s="696" t="s">
        <v>346</v>
      </c>
      <c r="B378" s="697"/>
      <c r="C378" s="697"/>
      <c r="D378" s="698"/>
      <c r="E378" s="696" t="s">
        <v>347</v>
      </c>
      <c r="F378" s="698"/>
      <c r="G378" s="32">
        <v>63529.41</v>
      </c>
    </row>
    <row r="379" spans="1:7" x14ac:dyDescent="0.25">
      <c r="A379" s="696" t="s">
        <v>348</v>
      </c>
      <c r="B379" s="697"/>
      <c r="C379" s="697"/>
      <c r="D379" s="698"/>
      <c r="E379" s="696" t="s">
        <v>349</v>
      </c>
      <c r="F379" s="698"/>
      <c r="G379" s="32">
        <v>13150</v>
      </c>
    </row>
    <row r="380" spans="1:7" ht="26.1" customHeight="1" x14ac:dyDescent="0.25">
      <c r="A380" s="711" t="s">
        <v>350</v>
      </c>
      <c r="B380" s="712"/>
      <c r="C380" s="712"/>
      <c r="D380" s="712"/>
      <c r="E380" s="640" t="s">
        <v>351</v>
      </c>
      <c r="F380" s="640"/>
      <c r="G380" s="46">
        <v>40430</v>
      </c>
    </row>
    <row r="381" spans="1:7" ht="24" customHeight="1" x14ac:dyDescent="0.25">
      <c r="A381" s="711" t="s">
        <v>352</v>
      </c>
      <c r="B381" s="712"/>
      <c r="C381" s="712"/>
      <c r="D381" s="712"/>
      <c r="E381" s="713" t="s">
        <v>353</v>
      </c>
      <c r="F381" s="713"/>
      <c r="G381" s="47">
        <v>77693</v>
      </c>
    </row>
    <row r="382" spans="1:7" ht="24" customHeight="1" x14ac:dyDescent="0.25">
      <c r="A382" s="647" t="s">
        <v>354</v>
      </c>
      <c r="B382" s="647"/>
      <c r="C382" s="647"/>
      <c r="D382" s="647"/>
      <c r="E382" s="710" t="s">
        <v>353</v>
      </c>
      <c r="F382" s="710"/>
      <c r="G382" s="46">
        <v>85924</v>
      </c>
    </row>
    <row r="383" spans="1:7" x14ac:dyDescent="0.25">
      <c r="A383" s="640" t="s">
        <v>355</v>
      </c>
      <c r="B383" s="640"/>
      <c r="C383" s="640"/>
      <c r="D383" s="640"/>
      <c r="E383" s="640" t="s">
        <v>356</v>
      </c>
      <c r="F383" s="640"/>
      <c r="G383" s="48">
        <v>129259</v>
      </c>
    </row>
    <row r="384" spans="1:7" x14ac:dyDescent="0.25">
      <c r="A384" s="640" t="s">
        <v>357</v>
      </c>
      <c r="B384" s="640"/>
      <c r="C384" s="640"/>
      <c r="D384" s="640"/>
      <c r="E384" s="640" t="s">
        <v>347</v>
      </c>
      <c r="F384" s="640"/>
      <c r="G384" s="32">
        <v>-63529.41</v>
      </c>
    </row>
    <row r="385" spans="1:7" x14ac:dyDescent="0.25">
      <c r="A385" s="718" t="s">
        <v>358</v>
      </c>
      <c r="B385" s="718"/>
      <c r="C385" s="718"/>
      <c r="D385" s="718"/>
      <c r="E385" s="640" t="s">
        <v>359</v>
      </c>
      <c r="F385" s="640"/>
      <c r="G385" s="32">
        <v>1938384.85</v>
      </c>
    </row>
    <row r="386" spans="1:7" x14ac:dyDescent="0.25">
      <c r="A386" s="640" t="s">
        <v>360</v>
      </c>
      <c r="B386" s="640"/>
      <c r="C386" s="640"/>
      <c r="D386" s="640"/>
      <c r="E386" s="640" t="s">
        <v>361</v>
      </c>
      <c r="F386" s="640"/>
      <c r="G386" s="32">
        <v>1815212.8</v>
      </c>
    </row>
    <row r="387" spans="1:7" x14ac:dyDescent="0.25">
      <c r="A387" s="640" t="s">
        <v>362</v>
      </c>
      <c r="B387" s="640"/>
      <c r="C387" s="640"/>
      <c r="D387" s="640"/>
      <c r="E387" s="640" t="s">
        <v>124</v>
      </c>
      <c r="F387" s="640"/>
      <c r="G387" s="32">
        <v>2152074.2999999998</v>
      </c>
    </row>
    <row r="388" spans="1:7" x14ac:dyDescent="0.25">
      <c r="A388" s="640" t="s">
        <v>363</v>
      </c>
      <c r="B388" s="640"/>
      <c r="C388" s="640"/>
      <c r="D388" s="640"/>
      <c r="E388" s="714" t="s">
        <v>364</v>
      </c>
      <c r="F388" s="714"/>
      <c r="G388" s="32">
        <v>2395181.27</v>
      </c>
    </row>
    <row r="389" spans="1:7" x14ac:dyDescent="0.25">
      <c r="A389" s="640" t="s">
        <v>365</v>
      </c>
      <c r="B389" s="640"/>
      <c r="C389" s="640"/>
      <c r="D389" s="640"/>
      <c r="E389" s="714" t="s">
        <v>366</v>
      </c>
      <c r="F389" s="714"/>
      <c r="G389" s="32">
        <v>593622.42000000004</v>
      </c>
    </row>
    <row r="390" spans="1:7" ht="24" customHeight="1" x14ac:dyDescent="0.25">
      <c r="A390" s="715" t="s">
        <v>501</v>
      </c>
      <c r="B390" s="716"/>
      <c r="C390" s="716"/>
      <c r="D390" s="717"/>
      <c r="E390" s="714" t="s">
        <v>308</v>
      </c>
      <c r="F390" s="714"/>
      <c r="G390" s="36">
        <v>1989462.62</v>
      </c>
    </row>
    <row r="391" spans="1:7" ht="42" customHeight="1" x14ac:dyDescent="0.25">
      <c r="A391" s="719" t="s">
        <v>503</v>
      </c>
      <c r="B391" s="720"/>
      <c r="C391" s="720"/>
      <c r="D391" s="721"/>
      <c r="E391" s="718" t="s">
        <v>502</v>
      </c>
      <c r="F391" s="718"/>
      <c r="G391" s="36">
        <v>3469293.1</v>
      </c>
    </row>
    <row r="392" spans="1:7" ht="26.1" customHeight="1" x14ac:dyDescent="0.25">
      <c r="A392" s="722" t="s">
        <v>498</v>
      </c>
      <c r="B392" s="723"/>
      <c r="C392" s="723"/>
      <c r="D392" s="724"/>
      <c r="E392" s="640" t="s">
        <v>505</v>
      </c>
      <c r="F392" s="640"/>
      <c r="G392" s="16">
        <v>2323413.9</v>
      </c>
    </row>
    <row r="393" spans="1:7" ht="36" customHeight="1" x14ac:dyDescent="0.25">
      <c r="A393" s="719" t="s">
        <v>499</v>
      </c>
      <c r="B393" s="720"/>
      <c r="C393" s="720"/>
      <c r="D393" s="721"/>
      <c r="E393" s="718" t="s">
        <v>504</v>
      </c>
      <c r="F393" s="718"/>
      <c r="G393" s="36">
        <v>217207</v>
      </c>
    </row>
    <row r="394" spans="1:7" ht="26.1" customHeight="1" x14ac:dyDescent="0.25">
      <c r="A394" s="719" t="s">
        <v>500</v>
      </c>
      <c r="B394" s="720"/>
      <c r="C394" s="720"/>
      <c r="D394" s="721"/>
      <c r="E394" s="718" t="s">
        <v>506</v>
      </c>
      <c r="F394" s="718"/>
      <c r="G394" s="36">
        <v>226728</v>
      </c>
    </row>
    <row r="395" spans="1:7" x14ac:dyDescent="0.25">
      <c r="A395" s="696"/>
      <c r="B395" s="697"/>
      <c r="C395" s="697"/>
      <c r="D395" s="698"/>
      <c r="E395" s="703"/>
      <c r="F395" s="704"/>
      <c r="G395" s="41"/>
    </row>
    <row r="396" spans="1:7" x14ac:dyDescent="0.25">
      <c r="A396" s="696"/>
      <c r="B396" s="697"/>
      <c r="C396" s="697"/>
      <c r="D396" s="698"/>
      <c r="E396" s="703"/>
      <c r="F396" s="704"/>
      <c r="G396" s="41"/>
    </row>
    <row r="397" spans="1:7" x14ac:dyDescent="0.25">
      <c r="A397" s="696"/>
      <c r="B397" s="697"/>
      <c r="C397" s="697"/>
      <c r="D397" s="698"/>
      <c r="E397" s="703"/>
      <c r="F397" s="704"/>
      <c r="G397" s="41"/>
    </row>
    <row r="398" spans="1:7" x14ac:dyDescent="0.25">
      <c r="A398" s="696"/>
      <c r="B398" s="697"/>
      <c r="C398" s="697"/>
      <c r="D398" s="698"/>
      <c r="E398" s="707"/>
      <c r="F398" s="708"/>
      <c r="G398" s="41"/>
    </row>
    <row r="399" spans="1:7" x14ac:dyDescent="0.25">
      <c r="A399" s="696"/>
      <c r="B399" s="697"/>
      <c r="C399" s="697"/>
      <c r="D399" s="698"/>
      <c r="E399" s="703"/>
      <c r="F399" s="704"/>
      <c r="G399" s="41"/>
    </row>
    <row r="400" spans="1:7" x14ac:dyDescent="0.25">
      <c r="A400" s="696"/>
      <c r="B400" s="697"/>
      <c r="C400" s="697"/>
      <c r="D400" s="698"/>
      <c r="E400" s="703"/>
      <c r="F400" s="704"/>
      <c r="G400" s="41"/>
    </row>
    <row r="401" spans="1:7" x14ac:dyDescent="0.25">
      <c r="A401" s="696"/>
      <c r="B401" s="697"/>
      <c r="C401" s="697"/>
      <c r="D401" s="698"/>
      <c r="E401" s="703"/>
      <c r="F401" s="704"/>
      <c r="G401" s="41"/>
    </row>
    <row r="402" spans="1:7" x14ac:dyDescent="0.25">
      <c r="A402" s="696"/>
      <c r="B402" s="697"/>
      <c r="C402" s="697"/>
      <c r="D402" s="698"/>
      <c r="E402" s="703"/>
      <c r="F402" s="704"/>
      <c r="G402" s="41"/>
    </row>
    <row r="403" spans="1:7" x14ac:dyDescent="0.25">
      <c r="A403" s="696"/>
      <c r="B403" s="697"/>
      <c r="C403" s="697"/>
      <c r="D403" s="698"/>
      <c r="E403" s="703"/>
      <c r="F403" s="704"/>
      <c r="G403" s="41"/>
    </row>
    <row r="404" spans="1:7" x14ac:dyDescent="0.25">
      <c r="A404" s="709" t="s">
        <v>507</v>
      </c>
      <c r="B404" s="709"/>
      <c r="C404" s="709"/>
      <c r="D404" s="709"/>
      <c r="E404" s="709"/>
      <c r="F404" s="709"/>
      <c r="G404" s="37">
        <f>SUM(G374:G403)</f>
        <v>31430300.420000002</v>
      </c>
    </row>
    <row r="405" spans="1:7" x14ac:dyDescent="0.25">
      <c r="A405" s="509" t="s">
        <v>497</v>
      </c>
      <c r="B405" s="509"/>
      <c r="C405" s="509"/>
      <c r="D405" s="509"/>
      <c r="E405" s="509"/>
      <c r="F405" s="509"/>
      <c r="G405" s="76">
        <v>31430300.600000001</v>
      </c>
    </row>
    <row r="406" spans="1:7" x14ac:dyDescent="0.25">
      <c r="A406" s="75"/>
      <c r="B406" s="75"/>
      <c r="C406" s="75"/>
      <c r="D406" s="75"/>
      <c r="E406" s="75"/>
      <c r="F406" s="75"/>
      <c r="G406" s="74"/>
    </row>
    <row r="407" spans="1:7" ht="15.75" x14ac:dyDescent="0.25">
      <c r="A407" s="729" t="s">
        <v>0</v>
      </c>
      <c r="B407" s="729"/>
      <c r="C407" s="729"/>
      <c r="D407" s="729"/>
      <c r="E407" s="729"/>
      <c r="F407" s="729"/>
      <c r="G407" s="729"/>
    </row>
    <row r="408" spans="1:7" ht="15.75" x14ac:dyDescent="0.25">
      <c r="A408" s="729" t="s">
        <v>1</v>
      </c>
      <c r="B408" s="729"/>
      <c r="C408" s="729"/>
      <c r="D408" s="729"/>
      <c r="E408" s="729"/>
      <c r="F408" s="729"/>
      <c r="G408" s="729"/>
    </row>
    <row r="409" spans="1:7" ht="18" x14ac:dyDescent="0.25">
      <c r="A409" s="730" t="s">
        <v>367</v>
      </c>
      <c r="B409" s="730"/>
      <c r="C409" s="730"/>
      <c r="D409" s="730"/>
      <c r="E409" s="730"/>
      <c r="F409" s="730"/>
      <c r="G409" s="730"/>
    </row>
    <row r="410" spans="1:7" x14ac:dyDescent="0.25">
      <c r="A410" s="725" t="s">
        <v>261</v>
      </c>
      <c r="B410" s="725"/>
      <c r="C410" s="725"/>
      <c r="D410" s="725"/>
      <c r="E410" s="725" t="s">
        <v>262</v>
      </c>
      <c r="F410" s="725"/>
      <c r="G410" s="49" t="s">
        <v>6</v>
      </c>
    </row>
    <row r="411" spans="1:7" x14ac:dyDescent="0.25">
      <c r="A411" s="726" t="s">
        <v>368</v>
      </c>
      <c r="B411" s="727"/>
      <c r="C411" s="727"/>
      <c r="D411" s="728"/>
      <c r="E411" s="726" t="s">
        <v>369</v>
      </c>
      <c r="F411" s="728"/>
      <c r="G411" s="50">
        <v>57491</v>
      </c>
    </row>
    <row r="412" spans="1:7" x14ac:dyDescent="0.25">
      <c r="A412" s="726" t="s">
        <v>368</v>
      </c>
      <c r="B412" s="727"/>
      <c r="C412" s="727"/>
      <c r="D412" s="728"/>
      <c r="E412" s="726" t="s">
        <v>370</v>
      </c>
      <c r="F412" s="728"/>
      <c r="G412" s="50">
        <v>26304.37</v>
      </c>
    </row>
    <row r="413" spans="1:7" x14ac:dyDescent="0.25">
      <c r="A413" s="726" t="s">
        <v>368</v>
      </c>
      <c r="B413" s="727"/>
      <c r="C413" s="727"/>
      <c r="D413" s="728"/>
      <c r="E413" s="726" t="s">
        <v>371</v>
      </c>
      <c r="F413" s="728"/>
      <c r="G413" s="50">
        <v>47346</v>
      </c>
    </row>
    <row r="414" spans="1:7" x14ac:dyDescent="0.25">
      <c r="A414" s="726" t="s">
        <v>372</v>
      </c>
      <c r="B414" s="727"/>
      <c r="C414" s="727"/>
      <c r="D414" s="728"/>
      <c r="E414" s="726" t="s">
        <v>373</v>
      </c>
      <c r="F414" s="728"/>
      <c r="G414" s="50">
        <v>49687.9</v>
      </c>
    </row>
    <row r="415" spans="1:7" x14ac:dyDescent="0.25">
      <c r="A415" s="726" t="s">
        <v>368</v>
      </c>
      <c r="B415" s="727"/>
      <c r="C415" s="727"/>
      <c r="D415" s="728"/>
      <c r="E415" s="726" t="s">
        <v>374</v>
      </c>
      <c r="F415" s="728"/>
      <c r="G415" s="50">
        <v>41324</v>
      </c>
    </row>
    <row r="416" spans="1:7" x14ac:dyDescent="0.25">
      <c r="A416" s="726" t="s">
        <v>372</v>
      </c>
      <c r="B416" s="727"/>
      <c r="C416" s="727"/>
      <c r="D416" s="728"/>
      <c r="E416" s="726" t="s">
        <v>375</v>
      </c>
      <c r="F416" s="728"/>
      <c r="G416" s="50">
        <v>29396</v>
      </c>
    </row>
    <row r="417" spans="1:8" x14ac:dyDescent="0.25">
      <c r="A417" s="726" t="s">
        <v>372</v>
      </c>
      <c r="B417" s="727"/>
      <c r="C417" s="727"/>
      <c r="D417" s="728"/>
      <c r="E417" s="726" t="s">
        <v>376</v>
      </c>
      <c r="F417" s="728"/>
      <c r="G417" s="50">
        <v>21315</v>
      </c>
    </row>
    <row r="418" spans="1:8" x14ac:dyDescent="0.25">
      <c r="A418" s="726" t="s">
        <v>377</v>
      </c>
      <c r="B418" s="727"/>
      <c r="C418" s="727"/>
      <c r="D418" s="728"/>
      <c r="E418" s="726" t="s">
        <v>378</v>
      </c>
      <c r="F418" s="728"/>
      <c r="G418" s="50">
        <v>136330.20000000001</v>
      </c>
    </row>
    <row r="419" spans="1:8" x14ac:dyDescent="0.25">
      <c r="A419" s="726" t="s">
        <v>372</v>
      </c>
      <c r="B419" s="727"/>
      <c r="C419" s="727"/>
      <c r="D419" s="728"/>
      <c r="E419" s="726" t="s">
        <v>379</v>
      </c>
      <c r="F419" s="728"/>
      <c r="G419" s="50">
        <v>24862.79</v>
      </c>
      <c r="H419" s="17"/>
    </row>
    <row r="420" spans="1:8" x14ac:dyDescent="0.25">
      <c r="A420" s="726" t="s">
        <v>380</v>
      </c>
      <c r="B420" s="727"/>
      <c r="C420" s="727"/>
      <c r="D420" s="728"/>
      <c r="E420" s="726" t="s">
        <v>381</v>
      </c>
      <c r="F420" s="728"/>
      <c r="G420" s="50">
        <v>1712974.92</v>
      </c>
      <c r="H420" s="17"/>
    </row>
    <row r="421" spans="1:8" x14ac:dyDescent="0.25">
      <c r="A421" s="726" t="s">
        <v>382</v>
      </c>
      <c r="B421" s="727"/>
      <c r="C421" s="727"/>
      <c r="D421" s="728"/>
      <c r="E421" s="726" t="s">
        <v>381</v>
      </c>
      <c r="F421" s="728"/>
      <c r="G421" s="50">
        <v>169166.56</v>
      </c>
    </row>
    <row r="422" spans="1:8" x14ac:dyDescent="0.25">
      <c r="A422" s="731" t="s">
        <v>383</v>
      </c>
      <c r="B422" s="732"/>
      <c r="C422" s="732"/>
      <c r="D422" s="733"/>
      <c r="E422" s="726" t="s">
        <v>8</v>
      </c>
      <c r="F422" s="728"/>
      <c r="G422" s="50">
        <v>135562.41</v>
      </c>
    </row>
    <row r="423" spans="1:8" ht="24" customHeight="1" x14ac:dyDescent="0.25">
      <c r="A423" s="731" t="s">
        <v>508</v>
      </c>
      <c r="B423" s="732"/>
      <c r="C423" s="732"/>
      <c r="D423" s="733"/>
      <c r="E423" s="726" t="s">
        <v>509</v>
      </c>
      <c r="F423" s="728"/>
      <c r="G423" s="50">
        <v>1722413.94</v>
      </c>
    </row>
    <row r="424" spans="1:8" x14ac:dyDescent="0.25">
      <c r="A424" s="731" t="s">
        <v>384</v>
      </c>
      <c r="B424" s="732"/>
      <c r="C424" s="732"/>
      <c r="D424" s="733"/>
      <c r="E424" s="726" t="s">
        <v>385</v>
      </c>
      <c r="F424" s="728"/>
      <c r="G424" s="50">
        <v>312655.17</v>
      </c>
      <c r="H424" s="17">
        <f>SUM(G411:G424)</f>
        <v>4486830.26</v>
      </c>
    </row>
    <row r="425" spans="1:8" x14ac:dyDescent="0.25">
      <c r="A425" s="726" t="s">
        <v>372</v>
      </c>
      <c r="B425" s="727"/>
      <c r="C425" s="727"/>
      <c r="D425" s="728"/>
      <c r="E425" s="726" t="s">
        <v>386</v>
      </c>
      <c r="F425" s="728"/>
      <c r="G425" s="50">
        <v>19236</v>
      </c>
      <c r="H425" s="17"/>
    </row>
    <row r="426" spans="1:8" x14ac:dyDescent="0.25">
      <c r="A426" s="726" t="s">
        <v>372</v>
      </c>
      <c r="B426" s="727"/>
      <c r="C426" s="727"/>
      <c r="D426" s="728"/>
      <c r="E426" s="726" t="s">
        <v>387</v>
      </c>
      <c r="F426" s="728"/>
      <c r="G426" s="50">
        <v>22462.16</v>
      </c>
    </row>
    <row r="427" spans="1:8" x14ac:dyDescent="0.25">
      <c r="A427" s="726" t="s">
        <v>372</v>
      </c>
      <c r="B427" s="727"/>
      <c r="C427" s="727"/>
      <c r="D427" s="728"/>
      <c r="E427" s="726" t="s">
        <v>387</v>
      </c>
      <c r="F427" s="728"/>
      <c r="G427" s="50">
        <v>39789</v>
      </c>
    </row>
    <row r="428" spans="1:8" x14ac:dyDescent="0.25">
      <c r="A428" s="726" t="s">
        <v>372</v>
      </c>
      <c r="B428" s="727"/>
      <c r="C428" s="727"/>
      <c r="D428" s="728"/>
      <c r="E428" s="726" t="s">
        <v>388</v>
      </c>
      <c r="F428" s="728"/>
      <c r="G428" s="50">
        <v>41304.370000000003</v>
      </c>
    </row>
    <row r="429" spans="1:8" x14ac:dyDescent="0.25">
      <c r="A429" s="726" t="s">
        <v>372</v>
      </c>
      <c r="B429" s="727"/>
      <c r="C429" s="727"/>
      <c r="D429" s="728"/>
      <c r="E429" s="726" t="s">
        <v>389</v>
      </c>
      <c r="F429" s="728"/>
      <c r="G429" s="50">
        <v>12277.18</v>
      </c>
    </row>
    <row r="430" spans="1:8" x14ac:dyDescent="0.25">
      <c r="A430" s="726" t="s">
        <v>372</v>
      </c>
      <c r="B430" s="727"/>
      <c r="C430" s="727"/>
      <c r="D430" s="728"/>
      <c r="E430" s="726" t="s">
        <v>390</v>
      </c>
      <c r="F430" s="728"/>
      <c r="G430" s="50">
        <v>24115</v>
      </c>
    </row>
    <row r="431" spans="1:8" x14ac:dyDescent="0.25">
      <c r="A431" s="726" t="s">
        <v>372</v>
      </c>
      <c r="B431" s="727"/>
      <c r="C431" s="727"/>
      <c r="D431" s="728"/>
      <c r="E431" s="726" t="s">
        <v>391</v>
      </c>
      <c r="F431" s="728"/>
      <c r="G431" s="50">
        <v>24968</v>
      </c>
    </row>
    <row r="432" spans="1:8" x14ac:dyDescent="0.25">
      <c r="A432" s="726" t="s">
        <v>372</v>
      </c>
      <c r="B432" s="727"/>
      <c r="C432" s="727"/>
      <c r="D432" s="728"/>
      <c r="E432" s="726" t="s">
        <v>392</v>
      </c>
      <c r="F432" s="728"/>
      <c r="G432" s="50">
        <v>22277.18</v>
      </c>
    </row>
    <row r="433" spans="1:8" x14ac:dyDescent="0.25">
      <c r="A433" s="726" t="s">
        <v>372</v>
      </c>
      <c r="B433" s="727"/>
      <c r="C433" s="727"/>
      <c r="D433" s="728"/>
      <c r="E433" s="726" t="s">
        <v>393</v>
      </c>
      <c r="F433" s="728"/>
      <c r="G433" s="50">
        <v>35588.5</v>
      </c>
    </row>
    <row r="434" spans="1:8" x14ac:dyDescent="0.25">
      <c r="A434" s="726" t="s">
        <v>372</v>
      </c>
      <c r="B434" s="727"/>
      <c r="C434" s="727"/>
      <c r="D434" s="728"/>
      <c r="E434" s="726" t="s">
        <v>394</v>
      </c>
      <c r="F434" s="728"/>
      <c r="G434" s="50">
        <v>13658</v>
      </c>
    </row>
    <row r="435" spans="1:8" x14ac:dyDescent="0.25">
      <c r="A435" s="726" t="s">
        <v>395</v>
      </c>
      <c r="B435" s="727"/>
      <c r="C435" s="727"/>
      <c r="D435" s="728"/>
      <c r="E435" s="726" t="s">
        <v>396</v>
      </c>
      <c r="F435" s="728"/>
      <c r="G435" s="50">
        <v>912273.1</v>
      </c>
      <c r="H435" s="17">
        <f>SUM(G425:G435)</f>
        <v>1167948.49</v>
      </c>
    </row>
    <row r="436" spans="1:8" x14ac:dyDescent="0.25">
      <c r="A436" s="726" t="s">
        <v>397</v>
      </c>
      <c r="B436" s="727"/>
      <c r="C436" s="727"/>
      <c r="D436" s="728"/>
      <c r="E436" s="726" t="s">
        <v>42</v>
      </c>
      <c r="F436" s="728"/>
      <c r="G436" s="50">
        <v>206500</v>
      </c>
    </row>
    <row r="437" spans="1:8" x14ac:dyDescent="0.25">
      <c r="A437" s="726" t="s">
        <v>397</v>
      </c>
      <c r="B437" s="727"/>
      <c r="C437" s="727"/>
      <c r="D437" s="728"/>
      <c r="E437" s="726" t="s">
        <v>398</v>
      </c>
      <c r="F437" s="728"/>
      <c r="G437" s="50">
        <v>275750</v>
      </c>
      <c r="H437" s="17"/>
    </row>
    <row r="438" spans="1:8" x14ac:dyDescent="0.25">
      <c r="A438" s="726" t="s">
        <v>397</v>
      </c>
      <c r="B438" s="727"/>
      <c r="C438" s="727"/>
      <c r="D438" s="728"/>
      <c r="E438" s="726" t="s">
        <v>399</v>
      </c>
      <c r="F438" s="728"/>
      <c r="G438" s="50">
        <v>387663.28</v>
      </c>
    </row>
    <row r="439" spans="1:8" x14ac:dyDescent="0.25">
      <c r="A439" s="726" t="s">
        <v>397</v>
      </c>
      <c r="B439" s="727"/>
      <c r="C439" s="727"/>
      <c r="D439" s="728"/>
      <c r="E439" s="726" t="s">
        <v>400</v>
      </c>
      <c r="F439" s="728"/>
      <c r="G439" s="50">
        <v>48346</v>
      </c>
    </row>
    <row r="440" spans="1:8" x14ac:dyDescent="0.25">
      <c r="A440" s="726" t="s">
        <v>397</v>
      </c>
      <c r="B440" s="727"/>
      <c r="C440" s="727"/>
      <c r="D440" s="728"/>
      <c r="E440" s="726" t="s">
        <v>401</v>
      </c>
      <c r="F440" s="728"/>
      <c r="G440" s="50">
        <v>45312</v>
      </c>
    </row>
    <row r="441" spans="1:8" x14ac:dyDescent="0.25">
      <c r="A441" s="726" t="s">
        <v>397</v>
      </c>
      <c r="B441" s="727"/>
      <c r="C441" s="727"/>
      <c r="D441" s="728"/>
      <c r="E441" s="726" t="s">
        <v>386</v>
      </c>
      <c r="F441" s="728"/>
      <c r="G441" s="50">
        <v>49245</v>
      </c>
    </row>
    <row r="442" spans="1:8" x14ac:dyDescent="0.25">
      <c r="A442" s="726" t="s">
        <v>397</v>
      </c>
      <c r="B442" s="727"/>
      <c r="C442" s="727"/>
      <c r="D442" s="728"/>
      <c r="E442" s="726" t="s">
        <v>96</v>
      </c>
      <c r="F442" s="728"/>
      <c r="G442" s="50">
        <v>44235.39</v>
      </c>
    </row>
    <row r="443" spans="1:8" x14ac:dyDescent="0.25">
      <c r="A443" s="726" t="s">
        <v>397</v>
      </c>
      <c r="B443" s="727"/>
      <c r="C443" s="727"/>
      <c r="D443" s="728"/>
      <c r="E443" s="726" t="s">
        <v>402</v>
      </c>
      <c r="F443" s="728"/>
      <c r="G443" s="50">
        <v>40023</v>
      </c>
    </row>
    <row r="444" spans="1:8" x14ac:dyDescent="0.25">
      <c r="A444" s="726" t="s">
        <v>403</v>
      </c>
      <c r="B444" s="727"/>
      <c r="C444" s="727"/>
      <c r="D444" s="728"/>
      <c r="E444" s="726" t="s">
        <v>404</v>
      </c>
      <c r="F444" s="728"/>
      <c r="G444" s="50">
        <v>219791</v>
      </c>
    </row>
    <row r="445" spans="1:8" x14ac:dyDescent="0.25">
      <c r="A445" s="726" t="s">
        <v>397</v>
      </c>
      <c r="B445" s="727"/>
      <c r="C445" s="727"/>
      <c r="D445" s="728"/>
      <c r="E445" s="726" t="s">
        <v>396</v>
      </c>
      <c r="F445" s="728"/>
      <c r="G445" s="50">
        <v>39104</v>
      </c>
    </row>
    <row r="446" spans="1:8" x14ac:dyDescent="0.25">
      <c r="A446" s="726" t="s">
        <v>397</v>
      </c>
      <c r="B446" s="727"/>
      <c r="C446" s="727"/>
      <c r="D446" s="728"/>
      <c r="E446" s="726" t="s">
        <v>405</v>
      </c>
      <c r="F446" s="728"/>
      <c r="G446" s="50">
        <v>23587</v>
      </c>
    </row>
    <row r="447" spans="1:8" x14ac:dyDescent="0.25">
      <c r="A447" s="726" t="s">
        <v>397</v>
      </c>
      <c r="B447" s="727"/>
      <c r="C447" s="727"/>
      <c r="D447" s="728"/>
      <c r="E447" s="726" t="s">
        <v>406</v>
      </c>
      <c r="F447" s="728"/>
      <c r="G447" s="50">
        <v>29373.73</v>
      </c>
    </row>
    <row r="448" spans="1:8" x14ac:dyDescent="0.25">
      <c r="A448" s="726" t="s">
        <v>397</v>
      </c>
      <c r="B448" s="727"/>
      <c r="C448" s="727"/>
      <c r="D448" s="728"/>
      <c r="E448" s="726" t="s">
        <v>407</v>
      </c>
      <c r="F448" s="728"/>
      <c r="G448" s="50">
        <v>36456</v>
      </c>
    </row>
    <row r="449" spans="1:8" x14ac:dyDescent="0.25">
      <c r="A449" s="726" t="s">
        <v>397</v>
      </c>
      <c r="B449" s="727"/>
      <c r="C449" s="727"/>
      <c r="D449" s="728"/>
      <c r="E449" s="726" t="s">
        <v>408</v>
      </c>
      <c r="F449" s="728"/>
      <c r="G449" s="50">
        <v>52818.93</v>
      </c>
    </row>
    <row r="450" spans="1:8" x14ac:dyDescent="0.25">
      <c r="A450" s="726" t="s">
        <v>397</v>
      </c>
      <c r="B450" s="727"/>
      <c r="C450" s="727"/>
      <c r="D450" s="728"/>
      <c r="E450" s="726" t="s">
        <v>398</v>
      </c>
      <c r="F450" s="728"/>
      <c r="G450" s="50">
        <v>83199.600000000006</v>
      </c>
    </row>
    <row r="451" spans="1:8" x14ac:dyDescent="0.25">
      <c r="A451" s="726" t="s">
        <v>397</v>
      </c>
      <c r="B451" s="727"/>
      <c r="C451" s="727"/>
      <c r="D451" s="728"/>
      <c r="E451" s="726" t="s">
        <v>398</v>
      </c>
      <c r="F451" s="728"/>
      <c r="G451" s="50">
        <v>83199.600000000006</v>
      </c>
    </row>
    <row r="452" spans="1:8" x14ac:dyDescent="0.25">
      <c r="A452" s="726" t="s">
        <v>409</v>
      </c>
      <c r="B452" s="727"/>
      <c r="C452" s="727"/>
      <c r="D452" s="728"/>
      <c r="E452" s="726" t="s">
        <v>410</v>
      </c>
      <c r="F452" s="728"/>
      <c r="G452" s="50">
        <v>166575.46</v>
      </c>
    </row>
    <row r="453" spans="1:8" x14ac:dyDescent="0.25">
      <c r="A453" s="726" t="s">
        <v>411</v>
      </c>
      <c r="B453" s="727"/>
      <c r="C453" s="727"/>
      <c r="D453" s="728"/>
      <c r="E453" s="726" t="s">
        <v>412</v>
      </c>
      <c r="F453" s="728"/>
      <c r="G453" s="50">
        <v>517958.07</v>
      </c>
    </row>
    <row r="454" spans="1:8" x14ac:dyDescent="0.25">
      <c r="A454" s="726" t="s">
        <v>413</v>
      </c>
      <c r="B454" s="727"/>
      <c r="C454" s="727"/>
      <c r="D454" s="728"/>
      <c r="E454" s="726" t="s">
        <v>414</v>
      </c>
      <c r="F454" s="728"/>
      <c r="G454" s="50">
        <v>14502273.210000001</v>
      </c>
      <c r="H454" s="17">
        <f>SUM(G436:G454)</f>
        <v>16851411.27</v>
      </c>
    </row>
    <row r="455" spans="1:8" x14ac:dyDescent="0.25">
      <c r="A455" s="726" t="s">
        <v>415</v>
      </c>
      <c r="B455" s="727"/>
      <c r="C455" s="727"/>
      <c r="D455" s="728"/>
      <c r="E455" s="726" t="s">
        <v>416</v>
      </c>
      <c r="F455" s="728"/>
      <c r="G455" s="50">
        <v>69835</v>
      </c>
    </row>
    <row r="456" spans="1:8" x14ac:dyDescent="0.25">
      <c r="A456" s="726" t="s">
        <v>415</v>
      </c>
      <c r="B456" s="727"/>
      <c r="C456" s="727"/>
      <c r="D456" s="728"/>
      <c r="E456" s="726" t="s">
        <v>417</v>
      </c>
      <c r="F456" s="728"/>
      <c r="G456" s="50">
        <v>67123</v>
      </c>
    </row>
    <row r="457" spans="1:8" x14ac:dyDescent="0.25">
      <c r="A457" s="726" t="s">
        <v>415</v>
      </c>
      <c r="B457" s="727"/>
      <c r="C457" s="727"/>
      <c r="D457" s="728"/>
      <c r="E457" s="726" t="s">
        <v>378</v>
      </c>
      <c r="F457" s="728"/>
      <c r="G457" s="50">
        <v>57345</v>
      </c>
    </row>
    <row r="458" spans="1:8" x14ac:dyDescent="0.25">
      <c r="A458" s="726" t="s">
        <v>418</v>
      </c>
      <c r="B458" s="727"/>
      <c r="C458" s="727"/>
      <c r="D458" s="728"/>
      <c r="E458" s="726" t="s">
        <v>419</v>
      </c>
      <c r="F458" s="727"/>
      <c r="G458" s="50">
        <v>59918.34</v>
      </c>
      <c r="H458" s="17">
        <f>SUM(G455:G458)</f>
        <v>254221.34</v>
      </c>
    </row>
    <row r="459" spans="1:8" x14ac:dyDescent="0.25">
      <c r="A459" s="734" t="s">
        <v>340</v>
      </c>
      <c r="B459" s="734"/>
      <c r="C459" s="734"/>
      <c r="D459" s="734"/>
      <c r="E459" s="734"/>
      <c r="F459" s="734"/>
      <c r="G459" s="51">
        <f>SUM(G411:G458)</f>
        <v>22760411.359999999</v>
      </c>
    </row>
    <row r="460" spans="1:8" x14ac:dyDescent="0.25">
      <c r="A460" s="735" t="s">
        <v>420</v>
      </c>
      <c r="B460" s="736"/>
      <c r="C460" s="736"/>
      <c r="D460" s="736"/>
      <c r="E460" s="737"/>
      <c r="F460" s="52">
        <f>+H424</f>
        <v>4486830.26</v>
      </c>
      <c r="G460" s="53"/>
    </row>
    <row r="461" spans="1:8" x14ac:dyDescent="0.25">
      <c r="A461" s="738" t="s">
        <v>421</v>
      </c>
      <c r="B461" s="739"/>
      <c r="C461" s="739"/>
      <c r="D461" s="739"/>
      <c r="E461" s="740"/>
      <c r="F461" s="54">
        <f>+H435</f>
        <v>1167948.49</v>
      </c>
      <c r="G461" s="53"/>
    </row>
    <row r="462" spans="1:8" x14ac:dyDescent="0.25">
      <c r="A462" s="55" t="s">
        <v>422</v>
      </c>
      <c r="B462" s="56"/>
      <c r="C462" s="56"/>
      <c r="D462" s="56"/>
      <c r="E462" s="57"/>
      <c r="F462" s="52">
        <f>+H454</f>
        <v>16851411.27</v>
      </c>
      <c r="G462" s="53"/>
    </row>
    <row r="463" spans="1:8" x14ac:dyDescent="0.25">
      <c r="A463" s="58" t="s">
        <v>423</v>
      </c>
      <c r="B463" s="59"/>
      <c r="C463" s="59"/>
      <c r="D463" s="59"/>
      <c r="E463" s="60"/>
      <c r="F463" s="61">
        <f>+H458</f>
        <v>254221.34</v>
      </c>
      <c r="G463" s="62"/>
    </row>
    <row r="464" spans="1:8" x14ac:dyDescent="0.25">
      <c r="A464" s="734" t="s">
        <v>510</v>
      </c>
      <c r="B464" s="734"/>
      <c r="C464" s="734"/>
      <c r="D464" s="734"/>
      <c r="E464" s="734"/>
      <c r="F464" s="51">
        <f>SUM(F460:F463)</f>
        <v>22760411.359999999</v>
      </c>
      <c r="G464" s="63"/>
    </row>
    <row r="466" spans="1:7" ht="18" x14ac:dyDescent="0.25">
      <c r="A466" s="565" t="s">
        <v>0</v>
      </c>
      <c r="B466" s="565"/>
      <c r="C466" s="565"/>
      <c r="D466" s="565"/>
      <c r="E466" s="565"/>
      <c r="F466" s="565"/>
      <c r="G466" s="565"/>
    </row>
    <row r="467" spans="1:7" ht="15.75" x14ac:dyDescent="0.25">
      <c r="A467" s="566" t="s">
        <v>1</v>
      </c>
      <c r="B467" s="566"/>
      <c r="C467" s="566"/>
      <c r="D467" s="566"/>
      <c r="E467" s="566"/>
      <c r="F467" s="566"/>
      <c r="G467" s="566"/>
    </row>
    <row r="468" spans="1:7" ht="18" x14ac:dyDescent="0.25">
      <c r="A468" s="565" t="s">
        <v>424</v>
      </c>
      <c r="B468" s="565"/>
      <c r="C468" s="565"/>
      <c r="D468" s="565"/>
      <c r="E468" s="565"/>
      <c r="F468" s="565"/>
      <c r="G468" s="565"/>
    </row>
    <row r="469" spans="1:7" x14ac:dyDescent="0.25">
      <c r="E469" s="17"/>
      <c r="F469" s="1"/>
    </row>
    <row r="470" spans="1:7" x14ac:dyDescent="0.25">
      <c r="A470" s="742" t="s">
        <v>425</v>
      </c>
      <c r="B470" s="742"/>
      <c r="C470" s="742"/>
      <c r="D470" s="742"/>
      <c r="E470" s="742"/>
      <c r="F470" s="742"/>
      <c r="G470" s="742"/>
    </row>
    <row r="471" spans="1:7" x14ac:dyDescent="0.25">
      <c r="A471" s="649" t="s">
        <v>4</v>
      </c>
      <c r="B471" s="649"/>
      <c r="C471" s="649"/>
      <c r="D471" s="649" t="s">
        <v>5</v>
      </c>
      <c r="E471" s="649"/>
      <c r="F471" s="649"/>
      <c r="G471" s="64" t="s">
        <v>6</v>
      </c>
    </row>
    <row r="472" spans="1:7" x14ac:dyDescent="0.25">
      <c r="A472" s="638" t="s">
        <v>426</v>
      </c>
      <c r="B472" s="638"/>
      <c r="C472" s="638"/>
      <c r="D472" s="741" t="s">
        <v>427</v>
      </c>
      <c r="E472" s="741"/>
      <c r="F472" s="741"/>
      <c r="G472" s="65">
        <v>452570.03</v>
      </c>
    </row>
    <row r="473" spans="1:7" x14ac:dyDescent="0.25">
      <c r="A473" s="638" t="s">
        <v>428</v>
      </c>
      <c r="B473" s="638"/>
      <c r="C473" s="638"/>
      <c r="D473" s="741" t="s">
        <v>312</v>
      </c>
      <c r="E473" s="741"/>
      <c r="F473" s="741"/>
      <c r="G473" s="65">
        <v>1102696.0900000001</v>
      </c>
    </row>
    <row r="474" spans="1:7" x14ac:dyDescent="0.25">
      <c r="A474" s="638" t="s">
        <v>429</v>
      </c>
      <c r="B474" s="638"/>
      <c r="C474" s="638"/>
      <c r="D474" s="741" t="s">
        <v>430</v>
      </c>
      <c r="E474" s="741"/>
      <c r="F474" s="741"/>
      <c r="G474" s="65">
        <v>535016.93999999994</v>
      </c>
    </row>
    <row r="475" spans="1:7" x14ac:dyDescent="0.25">
      <c r="A475" s="638" t="s">
        <v>426</v>
      </c>
      <c r="B475" s="638"/>
      <c r="C475" s="638"/>
      <c r="D475" s="741" t="s">
        <v>431</v>
      </c>
      <c r="E475" s="741"/>
      <c r="F475" s="741"/>
      <c r="G475" s="65">
        <v>120404.86</v>
      </c>
    </row>
    <row r="476" spans="1:7" x14ac:dyDescent="0.25">
      <c r="A476" s="638" t="s">
        <v>426</v>
      </c>
      <c r="B476" s="638"/>
      <c r="C476" s="638"/>
      <c r="D476" s="741" t="s">
        <v>432</v>
      </c>
      <c r="E476" s="741"/>
      <c r="F476" s="741"/>
      <c r="G476" s="65">
        <v>116984.61</v>
      </c>
    </row>
    <row r="477" spans="1:7" x14ac:dyDescent="0.25">
      <c r="A477" s="638" t="s">
        <v>426</v>
      </c>
      <c r="B477" s="638"/>
      <c r="C477" s="638"/>
      <c r="D477" s="741" t="s">
        <v>433</v>
      </c>
      <c r="E477" s="741"/>
      <c r="F477" s="741"/>
      <c r="G477" s="65">
        <v>1078078.49</v>
      </c>
    </row>
    <row r="478" spans="1:7" x14ac:dyDescent="0.25">
      <c r="A478" s="638"/>
      <c r="B478" s="638"/>
      <c r="C478" s="638"/>
      <c r="D478" s="741"/>
      <c r="E478" s="741"/>
      <c r="F478" s="741"/>
      <c r="G478" s="66">
        <f>+F306</f>
        <v>0</v>
      </c>
    </row>
    <row r="479" spans="1:7" x14ac:dyDescent="0.25">
      <c r="A479" s="638"/>
      <c r="B479" s="638"/>
      <c r="C479" s="638"/>
      <c r="D479" s="743"/>
      <c r="E479" s="744"/>
      <c r="F479" s="745"/>
      <c r="G479" s="66">
        <f>+F353</f>
        <v>0</v>
      </c>
    </row>
    <row r="480" spans="1:7" x14ac:dyDescent="0.25">
      <c r="A480" s="638" t="s">
        <v>434</v>
      </c>
      <c r="B480" s="638"/>
      <c r="C480" s="638"/>
      <c r="D480" s="741" t="s">
        <v>435</v>
      </c>
      <c r="E480" s="741"/>
      <c r="F480" s="741"/>
      <c r="G480" s="65">
        <v>115671.41</v>
      </c>
    </row>
    <row r="481" spans="1:7" x14ac:dyDescent="0.25">
      <c r="A481" s="638" t="s">
        <v>436</v>
      </c>
      <c r="B481" s="638"/>
      <c r="C481" s="638"/>
      <c r="D481" s="741" t="s">
        <v>437</v>
      </c>
      <c r="E481" s="741"/>
      <c r="F481" s="741"/>
      <c r="G481" s="65">
        <v>684274.67</v>
      </c>
    </row>
    <row r="482" spans="1:7" x14ac:dyDescent="0.25">
      <c r="A482" s="638" t="s">
        <v>438</v>
      </c>
      <c r="B482" s="638"/>
      <c r="C482" s="638"/>
      <c r="D482" s="741" t="s">
        <v>412</v>
      </c>
      <c r="E482" s="741"/>
      <c r="F482" s="741"/>
      <c r="G482" s="65">
        <v>997550.19</v>
      </c>
    </row>
    <row r="483" spans="1:7" x14ac:dyDescent="0.25">
      <c r="A483" s="638" t="s">
        <v>439</v>
      </c>
      <c r="B483" s="638"/>
      <c r="C483" s="638"/>
      <c r="D483" s="741" t="s">
        <v>99</v>
      </c>
      <c r="E483" s="741"/>
      <c r="F483" s="741"/>
      <c r="G483" s="65">
        <v>30927.56</v>
      </c>
    </row>
    <row r="484" spans="1:7" x14ac:dyDescent="0.25">
      <c r="A484" s="638" t="s">
        <v>440</v>
      </c>
      <c r="B484" s="638"/>
      <c r="C484" s="638"/>
      <c r="D484" s="741" t="s">
        <v>441</v>
      </c>
      <c r="E484" s="741"/>
      <c r="F484" s="741"/>
      <c r="G484" s="65">
        <v>109119.34</v>
      </c>
    </row>
    <row r="485" spans="1:7" x14ac:dyDescent="0.25">
      <c r="A485" s="638" t="s">
        <v>442</v>
      </c>
      <c r="B485" s="638"/>
      <c r="C485" s="638"/>
      <c r="D485" s="741" t="s">
        <v>443</v>
      </c>
      <c r="E485" s="741"/>
      <c r="F485" s="741"/>
      <c r="G485" s="65">
        <v>7086453.2800000003</v>
      </c>
    </row>
    <row r="486" spans="1:7" x14ac:dyDescent="0.25">
      <c r="A486" s="638" t="s">
        <v>444</v>
      </c>
      <c r="B486" s="638"/>
      <c r="C486" s="638"/>
      <c r="D486" s="746" t="s">
        <v>445</v>
      </c>
      <c r="E486" s="747"/>
      <c r="F486" s="748"/>
      <c r="G486" s="65">
        <v>1479633.5</v>
      </c>
    </row>
    <row r="487" spans="1:7" x14ac:dyDescent="0.25">
      <c r="A487" s="638" t="s">
        <v>446</v>
      </c>
      <c r="B487" s="638"/>
      <c r="C487" s="638"/>
      <c r="D487" s="741" t="s">
        <v>447</v>
      </c>
      <c r="E487" s="741"/>
      <c r="F487" s="741"/>
      <c r="G487" s="65">
        <v>261332.75</v>
      </c>
    </row>
    <row r="488" spans="1:7" x14ac:dyDescent="0.25">
      <c r="A488" s="638" t="s">
        <v>448</v>
      </c>
      <c r="B488" s="638"/>
      <c r="C488" s="638"/>
      <c r="D488" s="741" t="s">
        <v>449</v>
      </c>
      <c r="E488" s="741"/>
      <c r="F488" s="741"/>
      <c r="G488" s="65">
        <v>1682132.65</v>
      </c>
    </row>
    <row r="489" spans="1:7" x14ac:dyDescent="0.25">
      <c r="A489" s="746" t="s">
        <v>450</v>
      </c>
      <c r="B489" s="747"/>
      <c r="C489" s="748"/>
      <c r="D489" s="746" t="s">
        <v>451</v>
      </c>
      <c r="E489" s="747"/>
      <c r="F489" s="748"/>
      <c r="G489" s="67">
        <v>3095128.36</v>
      </c>
    </row>
    <row r="490" spans="1:7" x14ac:dyDescent="0.25">
      <c r="A490" s="746" t="s">
        <v>452</v>
      </c>
      <c r="B490" s="747"/>
      <c r="C490" s="748"/>
      <c r="D490" s="746" t="s">
        <v>453</v>
      </c>
      <c r="E490" s="747"/>
      <c r="F490" s="748"/>
      <c r="G490" s="67">
        <v>7691815.7300000004</v>
      </c>
    </row>
    <row r="491" spans="1:7" x14ac:dyDescent="0.25">
      <c r="A491" s="746" t="s">
        <v>454</v>
      </c>
      <c r="B491" s="747"/>
      <c r="C491" s="748"/>
      <c r="D491" s="746" t="s">
        <v>455</v>
      </c>
      <c r="E491" s="747"/>
      <c r="F491" s="748"/>
      <c r="G491" s="67">
        <v>3626066.27</v>
      </c>
    </row>
    <row r="492" spans="1:7" x14ac:dyDescent="0.25">
      <c r="A492" s="638" t="s">
        <v>456</v>
      </c>
      <c r="B492" s="638"/>
      <c r="C492" s="638"/>
      <c r="D492" s="638" t="s">
        <v>457</v>
      </c>
      <c r="E492" s="638"/>
      <c r="F492" s="638"/>
      <c r="G492" s="67">
        <v>3253333.8</v>
      </c>
    </row>
    <row r="493" spans="1:7" x14ac:dyDescent="0.25">
      <c r="A493" s="640" t="s">
        <v>458</v>
      </c>
      <c r="B493" s="640"/>
      <c r="C493" s="640"/>
      <c r="D493" s="638" t="s">
        <v>437</v>
      </c>
      <c r="E493" s="638"/>
      <c r="F493" s="638"/>
      <c r="G493" s="67">
        <v>7039790.5599999996</v>
      </c>
    </row>
    <row r="494" spans="1:7" x14ac:dyDescent="0.25">
      <c r="A494" s="746" t="s">
        <v>459</v>
      </c>
      <c r="B494" s="747"/>
      <c r="C494" s="748"/>
      <c r="D494" s="635" t="s">
        <v>460</v>
      </c>
      <c r="E494" s="636"/>
      <c r="F494" s="636"/>
      <c r="G494" s="67">
        <v>851327.64</v>
      </c>
    </row>
    <row r="495" spans="1:7" x14ac:dyDescent="0.25">
      <c r="A495" s="638" t="s">
        <v>461</v>
      </c>
      <c r="B495" s="638"/>
      <c r="C495" s="638"/>
      <c r="D495" s="638" t="s">
        <v>462</v>
      </c>
      <c r="E495" s="638"/>
      <c r="F495" s="638"/>
      <c r="G495" s="67">
        <v>699325.01</v>
      </c>
    </row>
    <row r="496" spans="1:7" x14ac:dyDescent="0.25">
      <c r="A496" s="746" t="s">
        <v>463</v>
      </c>
      <c r="B496" s="747"/>
      <c r="C496" s="748"/>
      <c r="D496" s="746" t="s">
        <v>464</v>
      </c>
      <c r="E496" s="747"/>
      <c r="F496" s="748"/>
      <c r="G496" s="68">
        <v>-195840</v>
      </c>
    </row>
    <row r="497" spans="1:7" x14ac:dyDescent="0.25">
      <c r="A497" s="638" t="s">
        <v>465</v>
      </c>
      <c r="B497" s="638"/>
      <c r="C497" s="638"/>
      <c r="D497" s="635" t="s">
        <v>443</v>
      </c>
      <c r="E497" s="636"/>
      <c r="F497" s="636"/>
      <c r="G497" s="67">
        <v>2569675.58</v>
      </c>
    </row>
    <row r="498" spans="1:7" x14ac:dyDescent="0.25">
      <c r="A498" s="631" t="s">
        <v>466</v>
      </c>
      <c r="B498" s="631"/>
      <c r="C498" s="631"/>
      <c r="D498" s="631"/>
      <c r="E498" s="631"/>
      <c r="F498" s="631"/>
      <c r="G498" s="39">
        <f>SUM(G472:G497)</f>
        <v>44483469.32</v>
      </c>
    </row>
    <row r="499" spans="1:7" ht="30" customHeight="1" x14ac:dyDescent="0.25">
      <c r="A499" s="750" t="s">
        <v>513</v>
      </c>
      <c r="B499" s="751"/>
      <c r="C499" s="752"/>
      <c r="D499" s="753" t="s">
        <v>512</v>
      </c>
      <c r="E499" s="754"/>
      <c r="F499" s="755"/>
      <c r="G499" s="16">
        <v>7592088.1100000003</v>
      </c>
    </row>
    <row r="500" spans="1:7" ht="30" customHeight="1" x14ac:dyDescent="0.25">
      <c r="A500" s="614" t="s">
        <v>515</v>
      </c>
      <c r="B500" s="615"/>
      <c r="C500" s="616"/>
      <c r="D500" s="756" t="s">
        <v>514</v>
      </c>
      <c r="E500" s="757"/>
      <c r="F500" s="758"/>
      <c r="G500" s="77">
        <v>1056488.92</v>
      </c>
    </row>
    <row r="501" spans="1:7" ht="21.95" customHeight="1" x14ac:dyDescent="0.25">
      <c r="A501" s="625" t="s">
        <v>517</v>
      </c>
      <c r="B501" s="626"/>
      <c r="C501" s="627"/>
      <c r="D501" s="756" t="s">
        <v>516</v>
      </c>
      <c r="E501" s="757"/>
      <c r="F501" s="758"/>
      <c r="G501" s="77">
        <v>596784</v>
      </c>
    </row>
    <row r="502" spans="1:7" x14ac:dyDescent="0.25">
      <c r="A502" s="70"/>
      <c r="B502" s="70"/>
      <c r="C502" s="70"/>
      <c r="D502" s="70"/>
      <c r="E502" s="39"/>
      <c r="F502" s="39"/>
      <c r="G502" s="39"/>
    </row>
    <row r="503" spans="1:7" x14ac:dyDescent="0.25">
      <c r="A503" s="70"/>
      <c r="B503" s="70"/>
      <c r="C503" s="70"/>
      <c r="D503" s="70"/>
      <c r="E503" s="39"/>
      <c r="F503" s="39"/>
      <c r="G503" s="39"/>
    </row>
    <row r="504" spans="1:7" x14ac:dyDescent="0.25">
      <c r="A504" s="631" t="s">
        <v>511</v>
      </c>
      <c r="B504" s="631"/>
      <c r="C504" s="631"/>
      <c r="D504" s="631"/>
      <c r="E504" s="631"/>
      <c r="F504" s="631"/>
      <c r="G504" s="39">
        <f>SUM(G498:G503)</f>
        <v>53728830.350000001</v>
      </c>
    </row>
    <row r="505" spans="1:7" x14ac:dyDescent="0.25">
      <c r="A505" s="570"/>
      <c r="B505" s="570"/>
      <c r="C505" s="570"/>
      <c r="D505" s="749"/>
      <c r="E505" s="749"/>
      <c r="F505" s="749"/>
      <c r="G505" s="24"/>
    </row>
    <row r="506" spans="1:7" x14ac:dyDescent="0.25">
      <c r="A506" s="749"/>
      <c r="B506" s="749"/>
      <c r="C506" s="749"/>
      <c r="D506" s="749"/>
      <c r="E506" s="749"/>
      <c r="F506" s="749"/>
      <c r="G506" s="24"/>
    </row>
    <row r="507" spans="1:7" ht="18" x14ac:dyDescent="0.25">
      <c r="A507" s="565" t="s">
        <v>0</v>
      </c>
      <c r="B507" s="565"/>
      <c r="C507" s="565"/>
      <c r="D507" s="565"/>
      <c r="E507" s="565"/>
      <c r="F507" s="565"/>
      <c r="G507" s="565"/>
    </row>
    <row r="508" spans="1:7" ht="15.75" x14ac:dyDescent="0.25">
      <c r="A508" s="566" t="s">
        <v>1</v>
      </c>
      <c r="B508" s="566"/>
      <c r="C508" s="566"/>
      <c r="D508" s="566"/>
      <c r="E508" s="566"/>
      <c r="F508" s="566"/>
      <c r="G508" s="566"/>
    </row>
    <row r="509" spans="1:7" ht="18" x14ac:dyDescent="0.25">
      <c r="A509" s="565" t="s">
        <v>424</v>
      </c>
      <c r="B509" s="565"/>
      <c r="C509" s="565"/>
      <c r="D509" s="565"/>
      <c r="E509" s="565"/>
      <c r="F509" s="565"/>
      <c r="G509" s="565"/>
    </row>
    <row r="510" spans="1:7" x14ac:dyDescent="0.25">
      <c r="E510" s="17"/>
      <c r="F510" s="1"/>
    </row>
    <row r="511" spans="1:7" x14ac:dyDescent="0.25">
      <c r="A511" s="742" t="s">
        <v>425</v>
      </c>
      <c r="B511" s="742"/>
      <c r="C511" s="742"/>
      <c r="D511" s="742"/>
      <c r="E511" s="742"/>
      <c r="F511" s="742"/>
      <c r="G511" s="742"/>
    </row>
    <row r="512" spans="1:7" x14ac:dyDescent="0.25">
      <c r="A512" s="649" t="s">
        <v>4</v>
      </c>
      <c r="B512" s="649"/>
      <c r="C512" s="649"/>
      <c r="D512" s="649" t="s">
        <v>5</v>
      </c>
      <c r="E512" s="649"/>
      <c r="F512" s="649"/>
      <c r="G512" s="64" t="s">
        <v>6</v>
      </c>
    </row>
    <row r="513" spans="1:7" x14ac:dyDescent="0.25">
      <c r="A513" s="628" t="s">
        <v>58</v>
      </c>
      <c r="B513" s="629"/>
      <c r="C513" s="629"/>
      <c r="D513" s="629"/>
      <c r="E513" s="629"/>
      <c r="F513" s="630"/>
      <c r="G513" s="66">
        <f>SUM(G504)</f>
        <v>53728830.350000001</v>
      </c>
    </row>
    <row r="514" spans="1:7" x14ac:dyDescent="0.25">
      <c r="A514" s="673" t="s">
        <v>467</v>
      </c>
      <c r="B514" s="673"/>
      <c r="C514" s="673"/>
      <c r="D514" s="741" t="s">
        <v>468</v>
      </c>
      <c r="E514" s="741"/>
      <c r="F514" s="741"/>
      <c r="G514" s="66"/>
    </row>
    <row r="515" spans="1:7" x14ac:dyDescent="0.25">
      <c r="A515" s="673" t="s">
        <v>469</v>
      </c>
      <c r="B515" s="673"/>
      <c r="C515" s="673"/>
      <c r="D515" s="741" t="s">
        <v>470</v>
      </c>
      <c r="E515" s="741"/>
      <c r="F515" s="741"/>
      <c r="G515" s="66"/>
    </row>
    <row r="516" spans="1:7" x14ac:dyDescent="0.25">
      <c r="A516" s="673" t="s">
        <v>471</v>
      </c>
      <c r="B516" s="673"/>
      <c r="C516" s="673"/>
      <c r="D516" s="741" t="s">
        <v>472</v>
      </c>
      <c r="E516" s="741"/>
      <c r="F516" s="741"/>
      <c r="G516" s="66"/>
    </row>
    <row r="517" spans="1:7" x14ac:dyDescent="0.25">
      <c r="A517" s="673" t="s">
        <v>473</v>
      </c>
      <c r="B517" s="673"/>
      <c r="C517" s="673"/>
      <c r="D517" s="741" t="s">
        <v>474</v>
      </c>
      <c r="E517" s="741"/>
      <c r="F517" s="741"/>
      <c r="G517" s="66"/>
    </row>
    <row r="518" spans="1:7" x14ac:dyDescent="0.25">
      <c r="A518" s="673"/>
      <c r="B518" s="673"/>
      <c r="C518" s="673"/>
      <c r="D518" s="759"/>
      <c r="E518" s="759"/>
      <c r="F518" s="759"/>
      <c r="G518" s="66"/>
    </row>
    <row r="519" spans="1:7" x14ac:dyDescent="0.25">
      <c r="A519" s="673"/>
      <c r="B519" s="673"/>
      <c r="C519" s="673"/>
      <c r="D519" s="759"/>
      <c r="E519" s="759"/>
      <c r="F519" s="759"/>
      <c r="G519" s="66"/>
    </row>
    <row r="520" spans="1:7" x14ac:dyDescent="0.25">
      <c r="A520" s="673"/>
      <c r="B520" s="673"/>
      <c r="C520" s="673"/>
      <c r="D520" s="759"/>
      <c r="E520" s="759"/>
      <c r="F520" s="759"/>
      <c r="G520" s="66"/>
    </row>
    <row r="521" spans="1:7" x14ac:dyDescent="0.25">
      <c r="A521" s="673"/>
      <c r="B521" s="673"/>
      <c r="C521" s="673"/>
      <c r="D521" s="604"/>
      <c r="E521" s="605"/>
      <c r="F521" s="606"/>
      <c r="G521" s="66"/>
    </row>
    <row r="522" spans="1:7" x14ac:dyDescent="0.25">
      <c r="A522" s="673"/>
      <c r="B522" s="673"/>
      <c r="C522" s="673"/>
      <c r="D522" s="759"/>
      <c r="E522" s="759"/>
      <c r="F522" s="759"/>
      <c r="G522" s="66"/>
    </row>
    <row r="523" spans="1:7" x14ac:dyDescent="0.25">
      <c r="A523" s="673"/>
      <c r="B523" s="673"/>
      <c r="C523" s="673"/>
      <c r="D523" s="759"/>
      <c r="E523" s="759"/>
      <c r="F523" s="759"/>
      <c r="G523" s="66"/>
    </row>
    <row r="524" spans="1:7" x14ac:dyDescent="0.25">
      <c r="A524" s="673"/>
      <c r="B524" s="673"/>
      <c r="C524" s="673"/>
      <c r="D524" s="759"/>
      <c r="E524" s="759"/>
      <c r="F524" s="759"/>
      <c r="G524" s="66"/>
    </row>
    <row r="525" spans="1:7" x14ac:dyDescent="0.25">
      <c r="A525" s="673"/>
      <c r="B525" s="673"/>
      <c r="C525" s="673"/>
      <c r="D525" s="759"/>
      <c r="E525" s="759"/>
      <c r="F525" s="759"/>
      <c r="G525" s="66"/>
    </row>
    <row r="526" spans="1:7" x14ac:dyDescent="0.25">
      <c r="A526" s="673"/>
      <c r="B526" s="673"/>
      <c r="C526" s="673"/>
      <c r="D526" s="759"/>
      <c r="E526" s="759"/>
      <c r="F526" s="759"/>
      <c r="G526" s="66"/>
    </row>
    <row r="527" spans="1:7" x14ac:dyDescent="0.25">
      <c r="A527" s="673"/>
      <c r="B527" s="673"/>
      <c r="C527" s="673"/>
      <c r="D527" s="759"/>
      <c r="E527" s="759"/>
      <c r="F527" s="759"/>
      <c r="G527" s="66"/>
    </row>
    <row r="528" spans="1:7" x14ac:dyDescent="0.25">
      <c r="A528" s="673"/>
      <c r="B528" s="673"/>
      <c r="C528" s="673"/>
      <c r="D528" s="679"/>
      <c r="E528" s="680"/>
      <c r="F528" s="681"/>
      <c r="G528" s="66"/>
    </row>
    <row r="529" spans="1:7" x14ac:dyDescent="0.25">
      <c r="A529" s="673"/>
      <c r="B529" s="673"/>
      <c r="C529" s="673"/>
      <c r="D529" s="759"/>
      <c r="E529" s="759"/>
      <c r="F529" s="759"/>
      <c r="G529" s="66"/>
    </row>
    <row r="530" spans="1:7" x14ac:dyDescent="0.25">
      <c r="A530" s="673"/>
      <c r="B530" s="673"/>
      <c r="C530" s="673"/>
      <c r="D530" s="759"/>
      <c r="E530" s="759"/>
      <c r="F530" s="759"/>
      <c r="G530" s="66"/>
    </row>
    <row r="531" spans="1:7" x14ac:dyDescent="0.25">
      <c r="A531" s="679"/>
      <c r="B531" s="680"/>
      <c r="C531" s="681"/>
      <c r="D531" s="679"/>
      <c r="E531" s="680"/>
      <c r="F531" s="681"/>
      <c r="G531" s="68"/>
    </row>
    <row r="532" spans="1:7" x14ac:dyDescent="0.25">
      <c r="A532" s="679"/>
      <c r="B532" s="680"/>
      <c r="C532" s="681"/>
      <c r="D532" s="679"/>
      <c r="E532" s="680"/>
      <c r="F532" s="681"/>
      <c r="G532" s="68"/>
    </row>
    <row r="533" spans="1:7" x14ac:dyDescent="0.25">
      <c r="A533" s="679"/>
      <c r="B533" s="680"/>
      <c r="C533" s="681"/>
      <c r="D533" s="679"/>
      <c r="E533" s="680"/>
      <c r="F533" s="681"/>
      <c r="G533" s="68"/>
    </row>
    <row r="534" spans="1:7" x14ac:dyDescent="0.25">
      <c r="A534" s="673"/>
      <c r="B534" s="673"/>
      <c r="C534" s="673"/>
      <c r="D534" s="673"/>
      <c r="E534" s="673"/>
      <c r="F534" s="673"/>
      <c r="G534" s="68"/>
    </row>
    <row r="535" spans="1:7" x14ac:dyDescent="0.25">
      <c r="A535" s="672"/>
      <c r="B535" s="672"/>
      <c r="C535" s="672"/>
      <c r="D535" s="673"/>
      <c r="E535" s="673"/>
      <c r="F535" s="673"/>
      <c r="G535" s="68"/>
    </row>
    <row r="536" spans="1:7" x14ac:dyDescent="0.25">
      <c r="A536" s="679"/>
      <c r="B536" s="680"/>
      <c r="C536" s="681"/>
      <c r="D536" s="641"/>
      <c r="E536" s="568"/>
      <c r="F536" s="568"/>
      <c r="G536" s="68"/>
    </row>
    <row r="537" spans="1:7" x14ac:dyDescent="0.25">
      <c r="A537" s="673"/>
      <c r="B537" s="673"/>
      <c r="C537" s="673"/>
      <c r="D537" s="673"/>
      <c r="E537" s="673"/>
      <c r="F537" s="673"/>
      <c r="G537" s="68"/>
    </row>
    <row r="538" spans="1:7" x14ac:dyDescent="0.25">
      <c r="A538" s="679"/>
      <c r="B538" s="680"/>
      <c r="C538" s="681"/>
      <c r="D538" s="679"/>
      <c r="E538" s="680"/>
      <c r="F538" s="681"/>
      <c r="G538" s="68"/>
    </row>
    <row r="539" spans="1:7" x14ac:dyDescent="0.25">
      <c r="A539" s="568"/>
      <c r="B539" s="568"/>
      <c r="C539" s="568"/>
      <c r="D539" s="568"/>
      <c r="E539" s="568"/>
      <c r="F539" s="568"/>
      <c r="G539" s="68"/>
    </row>
    <row r="540" spans="1:7" x14ac:dyDescent="0.25">
      <c r="A540" s="568"/>
      <c r="B540" s="568"/>
      <c r="C540" s="568"/>
      <c r="D540" s="568"/>
      <c r="E540" s="568"/>
      <c r="F540" s="568"/>
      <c r="G540" s="68"/>
    </row>
    <row r="541" spans="1:7" x14ac:dyDescent="0.25">
      <c r="A541" s="568"/>
      <c r="B541" s="568"/>
      <c r="C541" s="568"/>
      <c r="D541" s="568"/>
      <c r="E541" s="568"/>
      <c r="F541" s="568"/>
      <c r="G541" s="68"/>
    </row>
    <row r="542" spans="1:7" x14ac:dyDescent="0.25">
      <c r="A542" s="631" t="s">
        <v>48</v>
      </c>
      <c r="B542" s="631"/>
      <c r="C542" s="631"/>
      <c r="D542" s="631"/>
      <c r="E542" s="631"/>
      <c r="F542" s="631"/>
      <c r="G542" s="69"/>
    </row>
    <row r="543" spans="1:7" x14ac:dyDescent="0.25">
      <c r="A543" s="631" t="s">
        <v>53</v>
      </c>
      <c r="B543" s="631"/>
      <c r="C543" s="631"/>
      <c r="D543" s="631"/>
      <c r="E543" s="631"/>
      <c r="F543" s="631"/>
      <c r="G543" s="39">
        <f>SUM(G513:G540)</f>
        <v>53728830.350000001</v>
      </c>
    </row>
    <row r="544" spans="1:7" x14ac:dyDescent="0.25">
      <c r="A544" s="70"/>
      <c r="B544" s="70"/>
      <c r="C544" s="70"/>
      <c r="D544" s="70"/>
      <c r="E544" s="39"/>
      <c r="F544" s="39"/>
      <c r="G544" s="39"/>
    </row>
    <row r="545" spans="1:7" x14ac:dyDescent="0.25">
      <c r="A545" s="70"/>
      <c r="B545" s="70"/>
      <c r="C545" s="70"/>
      <c r="D545" s="70"/>
      <c r="E545" s="39"/>
      <c r="F545" s="39"/>
      <c r="G545" s="39"/>
    </row>
    <row r="546" spans="1:7" x14ac:dyDescent="0.25">
      <c r="A546" s="631" t="s">
        <v>475</v>
      </c>
      <c r="B546" s="631"/>
      <c r="C546" s="631"/>
      <c r="D546" s="631"/>
      <c r="E546" s="631"/>
      <c r="F546" s="631"/>
      <c r="G546" s="39"/>
    </row>
    <row r="547" spans="1:7" x14ac:dyDescent="0.25">
      <c r="A547" s="71"/>
      <c r="B547" s="71"/>
      <c r="C547" s="71"/>
      <c r="D547" s="71"/>
      <c r="E547" s="72"/>
      <c r="F547" s="72"/>
    </row>
    <row r="548" spans="1:7" x14ac:dyDescent="0.25">
      <c r="A548" s="71"/>
      <c r="B548" s="71"/>
      <c r="C548" s="71"/>
      <c r="D548" s="71"/>
      <c r="E548" s="72"/>
      <c r="F548" s="72"/>
    </row>
    <row r="549" spans="1:7" x14ac:dyDescent="0.25">
      <c r="A549" s="71"/>
      <c r="B549" s="71"/>
      <c r="C549" s="71"/>
      <c r="D549" s="71"/>
      <c r="E549" s="72"/>
      <c r="F549" s="72"/>
    </row>
    <row r="550" spans="1:7" x14ac:dyDescent="0.25">
      <c r="A550" s="71"/>
      <c r="B550" s="71"/>
      <c r="C550" s="71"/>
      <c r="D550" s="71"/>
      <c r="E550" s="72"/>
      <c r="F550" s="72"/>
    </row>
    <row r="551" spans="1:7" x14ac:dyDescent="0.25">
      <c r="A551" s="71"/>
      <c r="B551" s="71"/>
      <c r="C551" s="71"/>
      <c r="D551" s="71"/>
      <c r="E551" s="72"/>
      <c r="F551" s="72"/>
    </row>
    <row r="552" spans="1:7" x14ac:dyDescent="0.25">
      <c r="A552" s="71"/>
      <c r="B552" s="71"/>
      <c r="C552" s="71"/>
      <c r="D552" s="71"/>
      <c r="E552" s="72"/>
      <c r="F552" s="72"/>
    </row>
    <row r="553" spans="1:7" ht="18" x14ac:dyDescent="0.25">
      <c r="A553" s="565" t="s">
        <v>0</v>
      </c>
      <c r="B553" s="565"/>
      <c r="C553" s="565"/>
      <c r="D553" s="565"/>
      <c r="E553" s="565"/>
      <c r="F553" s="565"/>
      <c r="G553" s="565"/>
    </row>
    <row r="554" spans="1:7" ht="15.75" x14ac:dyDescent="0.25">
      <c r="A554" s="566" t="s">
        <v>1</v>
      </c>
      <c r="B554" s="566"/>
      <c r="C554" s="566"/>
      <c r="D554" s="566"/>
      <c r="E554" s="566"/>
      <c r="F554" s="566"/>
      <c r="G554" s="566"/>
    </row>
    <row r="555" spans="1:7" ht="18" x14ac:dyDescent="0.25">
      <c r="A555" s="565" t="s">
        <v>424</v>
      </c>
      <c r="B555" s="565"/>
      <c r="C555" s="565"/>
      <c r="D555" s="565"/>
      <c r="E555" s="565"/>
      <c r="F555" s="565"/>
      <c r="G555" s="565"/>
    </row>
    <row r="556" spans="1:7" x14ac:dyDescent="0.25">
      <c r="E556" s="17"/>
      <c r="F556" s="1"/>
    </row>
    <row r="557" spans="1:7" x14ac:dyDescent="0.25">
      <c r="A557" s="742" t="s">
        <v>476</v>
      </c>
      <c r="B557" s="742"/>
      <c r="C557" s="742"/>
      <c r="D557" s="742"/>
      <c r="E557" s="742"/>
      <c r="F557" s="742"/>
      <c r="G557" s="742"/>
    </row>
    <row r="558" spans="1:7" x14ac:dyDescent="0.25">
      <c r="A558" s="649" t="s">
        <v>4</v>
      </c>
      <c r="B558" s="649"/>
      <c r="C558" s="649"/>
      <c r="D558" s="649" t="s">
        <v>5</v>
      </c>
      <c r="E558" s="649"/>
      <c r="F558" s="649"/>
      <c r="G558" s="64" t="s">
        <v>6</v>
      </c>
    </row>
    <row r="559" spans="1:7" x14ac:dyDescent="0.25">
      <c r="A559" s="761" t="s">
        <v>61</v>
      </c>
      <c r="B559" s="762"/>
      <c r="C559" s="762"/>
      <c r="D559" s="762"/>
      <c r="E559" s="762"/>
      <c r="F559" s="763"/>
      <c r="G559" s="68">
        <v>0</v>
      </c>
    </row>
    <row r="560" spans="1:7" x14ac:dyDescent="0.25">
      <c r="A560" s="743" t="s">
        <v>477</v>
      </c>
      <c r="B560" s="744"/>
      <c r="C560" s="745"/>
      <c r="D560" s="601" t="s">
        <v>478</v>
      </c>
      <c r="E560" s="602"/>
      <c r="F560" s="603"/>
      <c r="G560" s="68">
        <v>71781.03</v>
      </c>
    </row>
    <row r="561" spans="1:7" x14ac:dyDescent="0.25">
      <c r="A561" s="568" t="s">
        <v>479</v>
      </c>
      <c r="B561" s="568"/>
      <c r="C561" s="568"/>
      <c r="D561" s="760" t="s">
        <v>480</v>
      </c>
      <c r="E561" s="760"/>
      <c r="F561" s="760"/>
      <c r="G561" s="68">
        <v>8402673.5</v>
      </c>
    </row>
    <row r="562" spans="1:7" x14ac:dyDescent="0.25">
      <c r="A562" s="568" t="s">
        <v>481</v>
      </c>
      <c r="B562" s="568"/>
      <c r="C562" s="568"/>
      <c r="D562" s="760" t="s">
        <v>208</v>
      </c>
      <c r="E562" s="760"/>
      <c r="F562" s="760"/>
      <c r="G562" s="68">
        <v>6590161.46</v>
      </c>
    </row>
    <row r="563" spans="1:7" x14ac:dyDescent="0.25">
      <c r="A563" s="636" t="s">
        <v>482</v>
      </c>
      <c r="B563" s="636"/>
      <c r="C563" s="636"/>
      <c r="D563" s="767" t="s">
        <v>124</v>
      </c>
      <c r="E563" s="767"/>
      <c r="F563" s="767"/>
      <c r="G563" s="68">
        <v>195840</v>
      </c>
    </row>
    <row r="564" spans="1:7" x14ac:dyDescent="0.25">
      <c r="A564" s="636" t="s">
        <v>483</v>
      </c>
      <c r="B564" s="636"/>
      <c r="C564" s="636"/>
      <c r="D564" s="767" t="s">
        <v>484</v>
      </c>
      <c r="E564" s="767"/>
      <c r="F564" s="767"/>
      <c r="G564" s="68">
        <v>148900</v>
      </c>
    </row>
    <row r="565" spans="1:7" x14ac:dyDescent="0.25">
      <c r="A565" s="636" t="s">
        <v>483</v>
      </c>
      <c r="B565" s="636"/>
      <c r="C565" s="636"/>
      <c r="D565" s="767" t="s">
        <v>484</v>
      </c>
      <c r="E565" s="767"/>
      <c r="F565" s="767"/>
      <c r="G565" s="68">
        <v>374706</v>
      </c>
    </row>
    <row r="566" spans="1:7" x14ac:dyDescent="0.25">
      <c r="A566" s="764" t="s">
        <v>485</v>
      </c>
      <c r="B566" s="765"/>
      <c r="C566" s="766"/>
      <c r="D566" s="767" t="s">
        <v>486</v>
      </c>
      <c r="E566" s="767"/>
      <c r="F566" s="767"/>
      <c r="G566" s="68">
        <v>5404.5</v>
      </c>
    </row>
    <row r="567" spans="1:7" x14ac:dyDescent="0.25">
      <c r="A567" s="768" t="s">
        <v>487</v>
      </c>
      <c r="B567" s="769"/>
      <c r="C567" s="770"/>
      <c r="D567" s="767" t="s">
        <v>488</v>
      </c>
      <c r="E567" s="767"/>
      <c r="F567" s="767"/>
      <c r="G567" s="68">
        <v>40972.720000000001</v>
      </c>
    </row>
    <row r="568" spans="1:7" x14ac:dyDescent="0.25">
      <c r="A568" s="768" t="s">
        <v>489</v>
      </c>
      <c r="B568" s="769"/>
      <c r="C568" s="770"/>
      <c r="D568" s="598" t="s">
        <v>523</v>
      </c>
      <c r="E568" s="599"/>
      <c r="F568" s="600"/>
      <c r="G568" s="68">
        <v>3985.6</v>
      </c>
    </row>
    <row r="569" spans="1:7" ht="24" customHeight="1" x14ac:dyDescent="0.25">
      <c r="A569" s="771" t="s">
        <v>518</v>
      </c>
      <c r="B569" s="771"/>
      <c r="C569" s="771"/>
      <c r="D569" s="767" t="s">
        <v>519</v>
      </c>
      <c r="E569" s="767"/>
      <c r="F569" s="767"/>
      <c r="G569" s="16">
        <v>49203460.82</v>
      </c>
    </row>
    <row r="570" spans="1:7" ht="24" customHeight="1" x14ac:dyDescent="0.25">
      <c r="A570" s="771" t="s">
        <v>520</v>
      </c>
      <c r="B570" s="771"/>
      <c r="C570" s="771"/>
      <c r="D570" s="767" t="s">
        <v>312</v>
      </c>
      <c r="E570" s="767"/>
      <c r="F570" s="767"/>
      <c r="G570" s="16">
        <v>78735204.629999995</v>
      </c>
    </row>
    <row r="571" spans="1:7" ht="24" customHeight="1" x14ac:dyDescent="0.25">
      <c r="A571" s="771" t="s">
        <v>521</v>
      </c>
      <c r="B571" s="771"/>
      <c r="C571" s="771"/>
      <c r="D571" s="767" t="s">
        <v>312</v>
      </c>
      <c r="E571" s="767"/>
      <c r="F571" s="767"/>
      <c r="G571" s="16">
        <v>9473661.5</v>
      </c>
    </row>
    <row r="572" spans="1:7" ht="24" customHeight="1" x14ac:dyDescent="0.25">
      <c r="A572" s="771" t="s">
        <v>521</v>
      </c>
      <c r="B572" s="771"/>
      <c r="C572" s="771"/>
      <c r="D572" s="767" t="s">
        <v>312</v>
      </c>
      <c r="E572" s="767"/>
      <c r="F572" s="767"/>
      <c r="G572" s="16">
        <v>45604927.630000003</v>
      </c>
    </row>
    <row r="573" spans="1:7" x14ac:dyDescent="0.25">
      <c r="A573" s="568"/>
      <c r="B573" s="568"/>
      <c r="C573" s="568"/>
      <c r="D573" s="760"/>
      <c r="E573" s="760"/>
      <c r="F573" s="760"/>
      <c r="G573" s="68"/>
    </row>
    <row r="574" spans="1:7" x14ac:dyDescent="0.25">
      <c r="A574" s="568"/>
      <c r="B574" s="568"/>
      <c r="C574" s="568"/>
      <c r="D574" s="760"/>
      <c r="E574" s="760"/>
      <c r="F574" s="760"/>
      <c r="G574" s="68"/>
    </row>
    <row r="575" spans="1:7" x14ac:dyDescent="0.25">
      <c r="A575" s="568"/>
      <c r="B575" s="568"/>
      <c r="C575" s="568"/>
      <c r="D575" s="760"/>
      <c r="E575" s="760"/>
      <c r="F575" s="760"/>
      <c r="G575" s="68"/>
    </row>
    <row r="576" spans="1:7" x14ac:dyDescent="0.25">
      <c r="A576" s="568"/>
      <c r="B576" s="568"/>
      <c r="C576" s="568"/>
      <c r="D576" s="760"/>
      <c r="E576" s="760"/>
      <c r="F576" s="760"/>
      <c r="G576" s="68"/>
    </row>
    <row r="577" spans="1:7" x14ac:dyDescent="0.25">
      <c r="A577" s="568"/>
      <c r="B577" s="568"/>
      <c r="C577" s="568"/>
      <c r="D577" s="760"/>
      <c r="E577" s="760"/>
      <c r="F577" s="760"/>
      <c r="G577" s="68"/>
    </row>
    <row r="578" spans="1:7" x14ac:dyDescent="0.25">
      <c r="A578" s="568"/>
      <c r="B578" s="568"/>
      <c r="C578" s="568"/>
      <c r="D578" s="568"/>
      <c r="E578" s="568"/>
      <c r="F578" s="568"/>
      <c r="G578" s="68"/>
    </row>
    <row r="579" spans="1:7" x14ac:dyDescent="0.25">
      <c r="A579" s="631" t="s">
        <v>48</v>
      </c>
      <c r="B579" s="631"/>
      <c r="C579" s="631"/>
      <c r="D579" s="631"/>
      <c r="E579" s="631"/>
      <c r="F579" s="631"/>
      <c r="G579" s="69">
        <f>SUM(G559:G578)</f>
        <v>198851679.38999999</v>
      </c>
    </row>
    <row r="580" spans="1:7" x14ac:dyDescent="0.25">
      <c r="A580" s="631"/>
      <c r="B580" s="631"/>
      <c r="C580" s="631"/>
      <c r="D580" s="631"/>
      <c r="E580" s="631"/>
      <c r="F580" s="631"/>
      <c r="G580" s="39"/>
    </row>
    <row r="581" spans="1:7" x14ac:dyDescent="0.25">
      <c r="A581" s="631" t="s">
        <v>522</v>
      </c>
      <c r="B581" s="631"/>
      <c r="C581" s="631"/>
      <c r="D581" s="631"/>
      <c r="E581" s="631"/>
      <c r="F581" s="631"/>
      <c r="G581" s="39"/>
    </row>
    <row r="582" spans="1:7" x14ac:dyDescent="0.25">
      <c r="A582" s="70"/>
      <c r="B582" s="70"/>
      <c r="C582" s="70"/>
      <c r="D582" s="70"/>
      <c r="E582" s="39"/>
      <c r="F582" s="39"/>
      <c r="G582" s="39"/>
    </row>
    <row r="583" spans="1:7" x14ac:dyDescent="0.25">
      <c r="A583" s="631" t="s">
        <v>490</v>
      </c>
      <c r="B583" s="631"/>
      <c r="C583" s="631"/>
      <c r="D583" s="631"/>
      <c r="E583" s="631"/>
      <c r="F583" s="631"/>
      <c r="G583" s="39">
        <f>SUM(G579)</f>
        <v>198851679.38999999</v>
      </c>
    </row>
  </sheetData>
  <mergeCells count="987">
    <mergeCell ref="A578:C578"/>
    <mergeCell ref="D578:F578"/>
    <mergeCell ref="A579:F579"/>
    <mergeCell ref="A580:F580"/>
    <mergeCell ref="A581:F581"/>
    <mergeCell ref="A583:F583"/>
    <mergeCell ref="A575:C575"/>
    <mergeCell ref="D575:F575"/>
    <mergeCell ref="A576:C576"/>
    <mergeCell ref="D576:F576"/>
    <mergeCell ref="A577:C577"/>
    <mergeCell ref="D577:F577"/>
    <mergeCell ref="A572:C572"/>
    <mergeCell ref="D572:F572"/>
    <mergeCell ref="A573:C573"/>
    <mergeCell ref="D573:F573"/>
    <mergeCell ref="A574:C574"/>
    <mergeCell ref="D574:F574"/>
    <mergeCell ref="A569:C569"/>
    <mergeCell ref="D569:F569"/>
    <mergeCell ref="A570:C570"/>
    <mergeCell ref="D570:F570"/>
    <mergeCell ref="A571:C571"/>
    <mergeCell ref="D571:F571"/>
    <mergeCell ref="A566:C566"/>
    <mergeCell ref="D566:F566"/>
    <mergeCell ref="A567:C567"/>
    <mergeCell ref="D567:F567"/>
    <mergeCell ref="A568:C568"/>
    <mergeCell ref="D568:F568"/>
    <mergeCell ref="A563:C563"/>
    <mergeCell ref="D563:F563"/>
    <mergeCell ref="A564:C564"/>
    <mergeCell ref="D564:F564"/>
    <mergeCell ref="A565:C565"/>
    <mergeCell ref="D565:F565"/>
    <mergeCell ref="A560:C560"/>
    <mergeCell ref="D560:F560"/>
    <mergeCell ref="A561:C561"/>
    <mergeCell ref="D561:F561"/>
    <mergeCell ref="A562:C562"/>
    <mergeCell ref="D562:F562"/>
    <mergeCell ref="A554:G554"/>
    <mergeCell ref="A555:G555"/>
    <mergeCell ref="A557:G557"/>
    <mergeCell ref="A558:C558"/>
    <mergeCell ref="D558:F558"/>
    <mergeCell ref="A559:F559"/>
    <mergeCell ref="A541:C541"/>
    <mergeCell ref="D541:F541"/>
    <mergeCell ref="A542:F542"/>
    <mergeCell ref="A543:F543"/>
    <mergeCell ref="A546:F546"/>
    <mergeCell ref="A553:G553"/>
    <mergeCell ref="A538:C538"/>
    <mergeCell ref="D538:F538"/>
    <mergeCell ref="A539:C539"/>
    <mergeCell ref="D539:F539"/>
    <mergeCell ref="A540:C540"/>
    <mergeCell ref="D540:F540"/>
    <mergeCell ref="A535:C535"/>
    <mergeCell ref="D535:F535"/>
    <mergeCell ref="A536:C536"/>
    <mergeCell ref="D536:F536"/>
    <mergeCell ref="A537:C537"/>
    <mergeCell ref="D537:F537"/>
    <mergeCell ref="A532:C532"/>
    <mergeCell ref="D532:F532"/>
    <mergeCell ref="A533:C533"/>
    <mergeCell ref="D533:F533"/>
    <mergeCell ref="A534:C534"/>
    <mergeCell ref="D534:F534"/>
    <mergeCell ref="A529:C529"/>
    <mergeCell ref="D529:F529"/>
    <mergeCell ref="A530:C530"/>
    <mergeCell ref="D530:F530"/>
    <mergeCell ref="A531:C531"/>
    <mergeCell ref="D531:F531"/>
    <mergeCell ref="A526:C526"/>
    <mergeCell ref="D526:F526"/>
    <mergeCell ref="A527:C527"/>
    <mergeCell ref="D527:F527"/>
    <mergeCell ref="A528:C528"/>
    <mergeCell ref="D528:F528"/>
    <mergeCell ref="A523:C523"/>
    <mergeCell ref="D523:F523"/>
    <mergeCell ref="A524:C524"/>
    <mergeCell ref="D524:F524"/>
    <mergeCell ref="A525:C525"/>
    <mergeCell ref="D525:F525"/>
    <mergeCell ref="A520:C520"/>
    <mergeCell ref="D520:F520"/>
    <mergeCell ref="A521:C521"/>
    <mergeCell ref="D521:F521"/>
    <mergeCell ref="A522:C522"/>
    <mergeCell ref="D522:F522"/>
    <mergeCell ref="A517:C517"/>
    <mergeCell ref="D517:F517"/>
    <mergeCell ref="A518:C518"/>
    <mergeCell ref="D518:F518"/>
    <mergeCell ref="A519:C519"/>
    <mergeCell ref="D519:F519"/>
    <mergeCell ref="A513:F513"/>
    <mergeCell ref="A514:C514"/>
    <mergeCell ref="D514:F514"/>
    <mergeCell ref="A515:C515"/>
    <mergeCell ref="D515:F515"/>
    <mergeCell ref="A516:C516"/>
    <mergeCell ref="D516:F516"/>
    <mergeCell ref="A508:G508"/>
    <mergeCell ref="A509:G509"/>
    <mergeCell ref="A511:G511"/>
    <mergeCell ref="A512:C512"/>
    <mergeCell ref="D512:F512"/>
    <mergeCell ref="A498:F498"/>
    <mergeCell ref="A504:F504"/>
    <mergeCell ref="A505:C505"/>
    <mergeCell ref="D505:F505"/>
    <mergeCell ref="A506:C506"/>
    <mergeCell ref="D506:F506"/>
    <mergeCell ref="A499:C499"/>
    <mergeCell ref="A500:C500"/>
    <mergeCell ref="A501:C501"/>
    <mergeCell ref="D499:F499"/>
    <mergeCell ref="D500:F500"/>
    <mergeCell ref="D501:F501"/>
    <mergeCell ref="A497:C497"/>
    <mergeCell ref="D497:F497"/>
    <mergeCell ref="A494:C494"/>
    <mergeCell ref="D494:F494"/>
    <mergeCell ref="A495:C495"/>
    <mergeCell ref="D495:F495"/>
    <mergeCell ref="A496:C496"/>
    <mergeCell ref="D496:F496"/>
    <mergeCell ref="A507:G507"/>
    <mergeCell ref="A491:C491"/>
    <mergeCell ref="D491:F491"/>
    <mergeCell ref="A492:C492"/>
    <mergeCell ref="D492:F492"/>
    <mergeCell ref="A493:C493"/>
    <mergeCell ref="D493:F493"/>
    <mergeCell ref="A488:C488"/>
    <mergeCell ref="D488:F488"/>
    <mergeCell ref="A489:C489"/>
    <mergeCell ref="D489:F489"/>
    <mergeCell ref="A490:C490"/>
    <mergeCell ref="D490:F490"/>
    <mergeCell ref="A485:C485"/>
    <mergeCell ref="D485:F485"/>
    <mergeCell ref="A486:C486"/>
    <mergeCell ref="D486:F486"/>
    <mergeCell ref="A487:C487"/>
    <mergeCell ref="D487:F487"/>
    <mergeCell ref="A482:C482"/>
    <mergeCell ref="D482:F482"/>
    <mergeCell ref="A483:C483"/>
    <mergeCell ref="D483:F483"/>
    <mergeCell ref="A484:C484"/>
    <mergeCell ref="D484:F484"/>
    <mergeCell ref="A479:C479"/>
    <mergeCell ref="D479:F479"/>
    <mergeCell ref="A480:C480"/>
    <mergeCell ref="D480:F480"/>
    <mergeCell ref="A481:C481"/>
    <mergeCell ref="D481:F481"/>
    <mergeCell ref="A476:C476"/>
    <mergeCell ref="D476:F476"/>
    <mergeCell ref="A477:C477"/>
    <mergeCell ref="D477:F477"/>
    <mergeCell ref="A478:C478"/>
    <mergeCell ref="D478:F478"/>
    <mergeCell ref="A473:C473"/>
    <mergeCell ref="D473:F473"/>
    <mergeCell ref="A474:C474"/>
    <mergeCell ref="D474:F474"/>
    <mergeCell ref="A475:C475"/>
    <mergeCell ref="D475:F475"/>
    <mergeCell ref="A468:G468"/>
    <mergeCell ref="A470:G470"/>
    <mergeCell ref="A471:C471"/>
    <mergeCell ref="D471:F471"/>
    <mergeCell ref="A472:C472"/>
    <mergeCell ref="D472:F472"/>
    <mergeCell ref="A459:F459"/>
    <mergeCell ref="A460:E460"/>
    <mergeCell ref="A461:E461"/>
    <mergeCell ref="A464:E464"/>
    <mergeCell ref="A466:G466"/>
    <mergeCell ref="A467:G467"/>
    <mergeCell ref="A456:D456"/>
    <mergeCell ref="E456:F456"/>
    <mergeCell ref="A457:D457"/>
    <mergeCell ref="E457:F457"/>
    <mergeCell ref="A458:D458"/>
    <mergeCell ref="E458:F458"/>
    <mergeCell ref="A453:D453"/>
    <mergeCell ref="E453:F453"/>
    <mergeCell ref="A454:D454"/>
    <mergeCell ref="E454:F454"/>
    <mergeCell ref="A455:D455"/>
    <mergeCell ref="E455:F455"/>
    <mergeCell ref="A450:D450"/>
    <mergeCell ref="E450:F450"/>
    <mergeCell ref="A451:D451"/>
    <mergeCell ref="E451:F451"/>
    <mergeCell ref="A452:D452"/>
    <mergeCell ref="E452:F452"/>
    <mergeCell ref="A447:D447"/>
    <mergeCell ref="E447:F447"/>
    <mergeCell ref="A448:D448"/>
    <mergeCell ref="E448:F448"/>
    <mergeCell ref="A449:D449"/>
    <mergeCell ref="E449:F449"/>
    <mergeCell ref="A444:D444"/>
    <mergeCell ref="E444:F444"/>
    <mergeCell ref="A445:D445"/>
    <mergeCell ref="E445:F445"/>
    <mergeCell ref="A446:D446"/>
    <mergeCell ref="E446:F446"/>
    <mergeCell ref="A441:D441"/>
    <mergeCell ref="E441:F441"/>
    <mergeCell ref="A442:D442"/>
    <mergeCell ref="E442:F442"/>
    <mergeCell ref="A443:D443"/>
    <mergeCell ref="E443:F443"/>
    <mergeCell ref="A438:D438"/>
    <mergeCell ref="E438:F438"/>
    <mergeCell ref="A439:D439"/>
    <mergeCell ref="E439:F439"/>
    <mergeCell ref="A440:D440"/>
    <mergeCell ref="E440:F440"/>
    <mergeCell ref="A435:D435"/>
    <mergeCell ref="E435:F435"/>
    <mergeCell ref="A436:D436"/>
    <mergeCell ref="E436:F436"/>
    <mergeCell ref="A437:D437"/>
    <mergeCell ref="E437:F437"/>
    <mergeCell ref="A432:D432"/>
    <mergeCell ref="E432:F432"/>
    <mergeCell ref="A433:D433"/>
    <mergeCell ref="E433:F433"/>
    <mergeCell ref="A434:D434"/>
    <mergeCell ref="E434:F434"/>
    <mergeCell ref="A429:D429"/>
    <mergeCell ref="E429:F429"/>
    <mergeCell ref="A430:D430"/>
    <mergeCell ref="E430:F430"/>
    <mergeCell ref="A431:D431"/>
    <mergeCell ref="E431:F431"/>
    <mergeCell ref="A426:D426"/>
    <mergeCell ref="E426:F426"/>
    <mergeCell ref="A427:D427"/>
    <mergeCell ref="E427:F427"/>
    <mergeCell ref="A428:D428"/>
    <mergeCell ref="E428:F428"/>
    <mergeCell ref="A422:D422"/>
    <mergeCell ref="E422:F422"/>
    <mergeCell ref="A424:D424"/>
    <mergeCell ref="E424:F424"/>
    <mergeCell ref="A425:D425"/>
    <mergeCell ref="E425:F425"/>
    <mergeCell ref="A419:D419"/>
    <mergeCell ref="E419:F419"/>
    <mergeCell ref="A420:D420"/>
    <mergeCell ref="E420:F420"/>
    <mergeCell ref="A421:D421"/>
    <mergeCell ref="E421:F421"/>
    <mergeCell ref="E423:F423"/>
    <mergeCell ref="A423:D423"/>
    <mergeCell ref="A416:D416"/>
    <mergeCell ref="E416:F416"/>
    <mergeCell ref="A417:D417"/>
    <mergeCell ref="E417:F417"/>
    <mergeCell ref="A418:D418"/>
    <mergeCell ref="E418:F418"/>
    <mergeCell ref="A413:D413"/>
    <mergeCell ref="E413:F413"/>
    <mergeCell ref="A414:D414"/>
    <mergeCell ref="E414:F414"/>
    <mergeCell ref="A415:D415"/>
    <mergeCell ref="E415:F415"/>
    <mergeCell ref="A410:D410"/>
    <mergeCell ref="E410:F410"/>
    <mergeCell ref="A411:D411"/>
    <mergeCell ref="E411:F411"/>
    <mergeCell ref="A412:D412"/>
    <mergeCell ref="E412:F412"/>
    <mergeCell ref="A403:D403"/>
    <mergeCell ref="E403:F403"/>
    <mergeCell ref="A404:F404"/>
    <mergeCell ref="A407:G407"/>
    <mergeCell ref="A408:G408"/>
    <mergeCell ref="A409:G409"/>
    <mergeCell ref="A405:F405"/>
    <mergeCell ref="A400:D400"/>
    <mergeCell ref="E400:F400"/>
    <mergeCell ref="A401:D401"/>
    <mergeCell ref="E401:F401"/>
    <mergeCell ref="A402:D402"/>
    <mergeCell ref="E402:F402"/>
    <mergeCell ref="A397:D397"/>
    <mergeCell ref="E397:F397"/>
    <mergeCell ref="A398:D398"/>
    <mergeCell ref="E398:F398"/>
    <mergeCell ref="A399:D399"/>
    <mergeCell ref="E399:F399"/>
    <mergeCell ref="A394:D394"/>
    <mergeCell ref="E394:F394"/>
    <mergeCell ref="A395:D395"/>
    <mergeCell ref="E395:F395"/>
    <mergeCell ref="A396:D396"/>
    <mergeCell ref="E396:F396"/>
    <mergeCell ref="A391:D391"/>
    <mergeCell ref="E391:F391"/>
    <mergeCell ref="A392:D392"/>
    <mergeCell ref="E392:F392"/>
    <mergeCell ref="A393:D393"/>
    <mergeCell ref="E393:F393"/>
    <mergeCell ref="A388:D388"/>
    <mergeCell ref="E388:F388"/>
    <mergeCell ref="A389:D389"/>
    <mergeCell ref="E389:F389"/>
    <mergeCell ref="A390:D390"/>
    <mergeCell ref="E390:F390"/>
    <mergeCell ref="A385:D385"/>
    <mergeCell ref="E385:F385"/>
    <mergeCell ref="A386:D386"/>
    <mergeCell ref="E386:F386"/>
    <mergeCell ref="A387:D387"/>
    <mergeCell ref="E387:F387"/>
    <mergeCell ref="A382:D382"/>
    <mergeCell ref="E382:F382"/>
    <mergeCell ref="A383:D383"/>
    <mergeCell ref="E383:F383"/>
    <mergeCell ref="A384:D384"/>
    <mergeCell ref="E384:F384"/>
    <mergeCell ref="A379:D379"/>
    <mergeCell ref="E379:F379"/>
    <mergeCell ref="A380:D380"/>
    <mergeCell ref="E380:F380"/>
    <mergeCell ref="A381:D381"/>
    <mergeCell ref="E381:F381"/>
    <mergeCell ref="A376:D376"/>
    <mergeCell ref="E376:F376"/>
    <mergeCell ref="A377:D377"/>
    <mergeCell ref="E377:F377"/>
    <mergeCell ref="A378:D378"/>
    <mergeCell ref="E378:F378"/>
    <mergeCell ref="A372:G372"/>
    <mergeCell ref="A373:D373"/>
    <mergeCell ref="E373:F373"/>
    <mergeCell ref="A374:F374"/>
    <mergeCell ref="A375:D375"/>
    <mergeCell ref="E375:F375"/>
    <mergeCell ref="A367:D367"/>
    <mergeCell ref="E367:F367"/>
    <mergeCell ref="A368:F368"/>
    <mergeCell ref="A369:G369"/>
    <mergeCell ref="A370:G370"/>
    <mergeCell ref="A371:G371"/>
    <mergeCell ref="A364:D364"/>
    <mergeCell ref="E364:F364"/>
    <mergeCell ref="A365:D365"/>
    <mergeCell ref="E365:F365"/>
    <mergeCell ref="A366:D366"/>
    <mergeCell ref="E366:F366"/>
    <mergeCell ref="A361:D361"/>
    <mergeCell ref="E361:F361"/>
    <mergeCell ref="A362:D362"/>
    <mergeCell ref="E362:F362"/>
    <mergeCell ref="A363:D363"/>
    <mergeCell ref="E363:F363"/>
    <mergeCell ref="A358:D358"/>
    <mergeCell ref="E358:F358"/>
    <mergeCell ref="A359:D359"/>
    <mergeCell ref="E359:F359"/>
    <mergeCell ref="A360:D360"/>
    <mergeCell ref="E360:F360"/>
    <mergeCell ref="A355:D355"/>
    <mergeCell ref="E355:F355"/>
    <mergeCell ref="A356:D356"/>
    <mergeCell ref="E356:F356"/>
    <mergeCell ref="A357:D357"/>
    <mergeCell ref="E357:F357"/>
    <mergeCell ref="A352:D352"/>
    <mergeCell ref="E352:F352"/>
    <mergeCell ref="A353:D353"/>
    <mergeCell ref="E353:F353"/>
    <mergeCell ref="A354:D354"/>
    <mergeCell ref="E354:F354"/>
    <mergeCell ref="A349:D349"/>
    <mergeCell ref="E349:F349"/>
    <mergeCell ref="A350:D350"/>
    <mergeCell ref="E350:F350"/>
    <mergeCell ref="A351:D351"/>
    <mergeCell ref="E351:F351"/>
    <mergeCell ref="A346:D346"/>
    <mergeCell ref="E346:F346"/>
    <mergeCell ref="A347:D347"/>
    <mergeCell ref="E347:F347"/>
    <mergeCell ref="A348:D348"/>
    <mergeCell ref="E348:F348"/>
    <mergeCell ref="A343:D343"/>
    <mergeCell ref="E343:F343"/>
    <mergeCell ref="A344:D344"/>
    <mergeCell ref="E344:F344"/>
    <mergeCell ref="A345:D345"/>
    <mergeCell ref="E345:F345"/>
    <mergeCell ref="A340:D340"/>
    <mergeCell ref="E340:F340"/>
    <mergeCell ref="A341:D341"/>
    <mergeCell ref="E341:F341"/>
    <mergeCell ref="A342:D342"/>
    <mergeCell ref="E342:F342"/>
    <mergeCell ref="A337:D337"/>
    <mergeCell ref="E337:F337"/>
    <mergeCell ref="A338:D338"/>
    <mergeCell ref="E338:F338"/>
    <mergeCell ref="A339:D339"/>
    <mergeCell ref="E339:F339"/>
    <mergeCell ref="A334:D334"/>
    <mergeCell ref="E334:F334"/>
    <mergeCell ref="A335:D335"/>
    <mergeCell ref="E335:F335"/>
    <mergeCell ref="A336:D336"/>
    <mergeCell ref="E336:F336"/>
    <mergeCell ref="A331:D331"/>
    <mergeCell ref="E331:F331"/>
    <mergeCell ref="A332:D332"/>
    <mergeCell ref="E332:F332"/>
    <mergeCell ref="A333:D333"/>
    <mergeCell ref="E333:F333"/>
    <mergeCell ref="A328:D328"/>
    <mergeCell ref="E328:F328"/>
    <mergeCell ref="A329:D329"/>
    <mergeCell ref="E329:F329"/>
    <mergeCell ref="A330:D330"/>
    <mergeCell ref="E330:F330"/>
    <mergeCell ref="A325:D325"/>
    <mergeCell ref="E325:F325"/>
    <mergeCell ref="A326:D326"/>
    <mergeCell ref="E326:F326"/>
    <mergeCell ref="A327:D327"/>
    <mergeCell ref="E327:F327"/>
    <mergeCell ref="A322:D322"/>
    <mergeCell ref="E322:F322"/>
    <mergeCell ref="A323:D323"/>
    <mergeCell ref="E323:F323"/>
    <mergeCell ref="A324:D324"/>
    <mergeCell ref="E324:F324"/>
    <mergeCell ref="A319:D319"/>
    <mergeCell ref="E319:F319"/>
    <mergeCell ref="A320:D320"/>
    <mergeCell ref="E320:F320"/>
    <mergeCell ref="A321:D321"/>
    <mergeCell ref="E321:F321"/>
    <mergeCell ref="A311:F311"/>
    <mergeCell ref="A314:G314"/>
    <mergeCell ref="A315:G315"/>
    <mergeCell ref="A316:G316"/>
    <mergeCell ref="A317:G317"/>
    <mergeCell ref="A318:D318"/>
    <mergeCell ref="E318:F318"/>
    <mergeCell ref="A312:F312"/>
    <mergeCell ref="A308:C308"/>
    <mergeCell ref="D308:F308"/>
    <mergeCell ref="A309:C309"/>
    <mergeCell ref="D309:F309"/>
    <mergeCell ref="A310:C310"/>
    <mergeCell ref="D310:F310"/>
    <mergeCell ref="A305:C305"/>
    <mergeCell ref="D305:F305"/>
    <mergeCell ref="A306:C306"/>
    <mergeCell ref="D306:F306"/>
    <mergeCell ref="A307:C307"/>
    <mergeCell ref="D307:F307"/>
    <mergeCell ref="A302:C302"/>
    <mergeCell ref="D302:F302"/>
    <mergeCell ref="A303:C303"/>
    <mergeCell ref="D303:F303"/>
    <mergeCell ref="A304:C304"/>
    <mergeCell ref="D304:F304"/>
    <mergeCell ref="A299:C299"/>
    <mergeCell ref="D299:F299"/>
    <mergeCell ref="A300:C300"/>
    <mergeCell ref="D300:F300"/>
    <mergeCell ref="A301:C301"/>
    <mergeCell ref="D301:F301"/>
    <mergeCell ref="A296:C296"/>
    <mergeCell ref="D296:F296"/>
    <mergeCell ref="A297:C297"/>
    <mergeCell ref="D297:F297"/>
    <mergeCell ref="A298:C298"/>
    <mergeCell ref="D298:F298"/>
    <mergeCell ref="A293:C293"/>
    <mergeCell ref="D293:F293"/>
    <mergeCell ref="A294:C294"/>
    <mergeCell ref="D294:F294"/>
    <mergeCell ref="A295:C295"/>
    <mergeCell ref="D295:F295"/>
    <mergeCell ref="A290:C290"/>
    <mergeCell ref="D290:F290"/>
    <mergeCell ref="A291:C291"/>
    <mergeCell ref="D291:F291"/>
    <mergeCell ref="A292:C292"/>
    <mergeCell ref="D292:F292"/>
    <mergeCell ref="A287:C287"/>
    <mergeCell ref="D287:F287"/>
    <mergeCell ref="A288:C288"/>
    <mergeCell ref="D288:F288"/>
    <mergeCell ref="A289:C289"/>
    <mergeCell ref="D289:F289"/>
    <mergeCell ref="A284:C284"/>
    <mergeCell ref="D284:F284"/>
    <mergeCell ref="A285:C285"/>
    <mergeCell ref="D285:F285"/>
    <mergeCell ref="A286:C286"/>
    <mergeCell ref="D286:F286"/>
    <mergeCell ref="A281:C281"/>
    <mergeCell ref="D281:F281"/>
    <mergeCell ref="A282:C282"/>
    <mergeCell ref="D282:F282"/>
    <mergeCell ref="A283:C283"/>
    <mergeCell ref="D283:F283"/>
    <mergeCell ref="A278:C278"/>
    <mergeCell ref="D278:F278"/>
    <mergeCell ref="A279:C279"/>
    <mergeCell ref="D279:F279"/>
    <mergeCell ref="A280:C280"/>
    <mergeCell ref="D280:F280"/>
    <mergeCell ref="A275:C275"/>
    <mergeCell ref="D275:F275"/>
    <mergeCell ref="A276:C276"/>
    <mergeCell ref="D276:F276"/>
    <mergeCell ref="A277:C277"/>
    <mergeCell ref="D277:F277"/>
    <mergeCell ref="A272:C272"/>
    <mergeCell ref="D272:F272"/>
    <mergeCell ref="A273:C273"/>
    <mergeCell ref="D273:F273"/>
    <mergeCell ref="A274:C274"/>
    <mergeCell ref="D274:F274"/>
    <mergeCell ref="A268:G268"/>
    <mergeCell ref="A269:C269"/>
    <mergeCell ref="D269:F269"/>
    <mergeCell ref="A270:F270"/>
    <mergeCell ref="A271:C271"/>
    <mergeCell ref="D271:F271"/>
    <mergeCell ref="A263:C263"/>
    <mergeCell ref="D263:F263"/>
    <mergeCell ref="A264:F264"/>
    <mergeCell ref="A265:G265"/>
    <mergeCell ref="A266:G266"/>
    <mergeCell ref="A267:G267"/>
    <mergeCell ref="A260:C260"/>
    <mergeCell ref="D260:F260"/>
    <mergeCell ref="A261:C261"/>
    <mergeCell ref="D261:F261"/>
    <mergeCell ref="A262:C262"/>
    <mergeCell ref="D262:F262"/>
    <mergeCell ref="A256:F256"/>
    <mergeCell ref="A257:C257"/>
    <mergeCell ref="D257:F257"/>
    <mergeCell ref="A258:C258"/>
    <mergeCell ref="D258:F258"/>
    <mergeCell ref="A259:C259"/>
    <mergeCell ref="D259:F259"/>
    <mergeCell ref="A253:C253"/>
    <mergeCell ref="D253:F253"/>
    <mergeCell ref="A254:C254"/>
    <mergeCell ref="D254:F254"/>
    <mergeCell ref="A255:C255"/>
    <mergeCell ref="D255:F255"/>
    <mergeCell ref="A250:C250"/>
    <mergeCell ref="D250:F250"/>
    <mergeCell ref="A251:C251"/>
    <mergeCell ref="D251:F251"/>
    <mergeCell ref="A252:C252"/>
    <mergeCell ref="D252:F252"/>
    <mergeCell ref="A247:C247"/>
    <mergeCell ref="D247:F247"/>
    <mergeCell ref="A248:C248"/>
    <mergeCell ref="D248:F248"/>
    <mergeCell ref="A249:C249"/>
    <mergeCell ref="D249:F249"/>
    <mergeCell ref="A244:C244"/>
    <mergeCell ref="D244:F244"/>
    <mergeCell ref="A245:C245"/>
    <mergeCell ref="D245:F245"/>
    <mergeCell ref="A246:C246"/>
    <mergeCell ref="D246:F246"/>
    <mergeCell ref="A241:C241"/>
    <mergeCell ref="D241:F241"/>
    <mergeCell ref="A242:C242"/>
    <mergeCell ref="D242:F242"/>
    <mergeCell ref="A243:C243"/>
    <mergeCell ref="D243:F243"/>
    <mergeCell ref="A238:C238"/>
    <mergeCell ref="D238:F238"/>
    <mergeCell ref="A239:C239"/>
    <mergeCell ref="D239:F239"/>
    <mergeCell ref="A240:C240"/>
    <mergeCell ref="D240:F240"/>
    <mergeCell ref="A235:C235"/>
    <mergeCell ref="D235:F235"/>
    <mergeCell ref="A236:C236"/>
    <mergeCell ref="D236:F236"/>
    <mergeCell ref="A237:C237"/>
    <mergeCell ref="D237:F237"/>
    <mergeCell ref="A232:C232"/>
    <mergeCell ref="D232:F232"/>
    <mergeCell ref="A233:C233"/>
    <mergeCell ref="D233:F233"/>
    <mergeCell ref="A234:C234"/>
    <mergeCell ref="D234:F234"/>
    <mergeCell ref="A228:E228"/>
    <mergeCell ref="F228:G228"/>
    <mergeCell ref="A229:F229"/>
    <mergeCell ref="A230:C230"/>
    <mergeCell ref="D230:F230"/>
    <mergeCell ref="A231:C231"/>
    <mergeCell ref="D231:F231"/>
    <mergeCell ref="A225:C225"/>
    <mergeCell ref="D225:F225"/>
    <mergeCell ref="A226:C226"/>
    <mergeCell ref="D226:F226"/>
    <mergeCell ref="A227:C227"/>
    <mergeCell ref="D227:F227"/>
    <mergeCell ref="A222:C222"/>
    <mergeCell ref="D222:F222"/>
    <mergeCell ref="A223:C223"/>
    <mergeCell ref="D223:F223"/>
    <mergeCell ref="A224:C224"/>
    <mergeCell ref="D224:F224"/>
    <mergeCell ref="A219:C219"/>
    <mergeCell ref="D219:F219"/>
    <mergeCell ref="A220:C220"/>
    <mergeCell ref="D220:F220"/>
    <mergeCell ref="A221:C221"/>
    <mergeCell ref="D221:F221"/>
    <mergeCell ref="A216:C216"/>
    <mergeCell ref="D216:F216"/>
    <mergeCell ref="A217:C217"/>
    <mergeCell ref="D217:F217"/>
    <mergeCell ref="A218:C218"/>
    <mergeCell ref="D218:F218"/>
    <mergeCell ref="A209:F209"/>
    <mergeCell ref="A211:G211"/>
    <mergeCell ref="A212:G212"/>
    <mergeCell ref="A213:G213"/>
    <mergeCell ref="A214:G214"/>
    <mergeCell ref="A215:C215"/>
    <mergeCell ref="D215:F215"/>
    <mergeCell ref="A203:F203"/>
    <mergeCell ref="A204:F204"/>
    <mergeCell ref="A205:F205"/>
    <mergeCell ref="A206:F206"/>
    <mergeCell ref="A207:F207"/>
    <mergeCell ref="A208:F208"/>
    <mergeCell ref="A210:F210"/>
    <mergeCell ref="A198:C198"/>
    <mergeCell ref="D198:F198"/>
    <mergeCell ref="A199:F199"/>
    <mergeCell ref="A200:F200"/>
    <mergeCell ref="A201:F201"/>
    <mergeCell ref="A202:F202"/>
    <mergeCell ref="A195:C195"/>
    <mergeCell ref="D195:F195"/>
    <mergeCell ref="A196:C196"/>
    <mergeCell ref="D196:F196"/>
    <mergeCell ref="A197:C197"/>
    <mergeCell ref="D197:F197"/>
    <mergeCell ref="A191:C191"/>
    <mergeCell ref="D191:F191"/>
    <mergeCell ref="A192:F192"/>
    <mergeCell ref="A193:C193"/>
    <mergeCell ref="D193:F193"/>
    <mergeCell ref="A194:C194"/>
    <mergeCell ref="D194:F194"/>
    <mergeCell ref="A187:C187"/>
    <mergeCell ref="D187:F187"/>
    <mergeCell ref="A188:C189"/>
    <mergeCell ref="D188:F189"/>
    <mergeCell ref="G188:G189"/>
    <mergeCell ref="A190:C190"/>
    <mergeCell ref="D190:F190"/>
    <mergeCell ref="A183:C183"/>
    <mergeCell ref="D183:F183"/>
    <mergeCell ref="A184:F184"/>
    <mergeCell ref="A185:C185"/>
    <mergeCell ref="D185:F185"/>
    <mergeCell ref="A186:C186"/>
    <mergeCell ref="D186:F186"/>
    <mergeCell ref="A180:C180"/>
    <mergeCell ref="D180:F180"/>
    <mergeCell ref="A181:C181"/>
    <mergeCell ref="D181:F181"/>
    <mergeCell ref="A182:C182"/>
    <mergeCell ref="D182:F182"/>
    <mergeCell ref="A176:G176"/>
    <mergeCell ref="A177:F177"/>
    <mergeCell ref="A178:C178"/>
    <mergeCell ref="D178:F178"/>
    <mergeCell ref="A179:C179"/>
    <mergeCell ref="D179:F179"/>
    <mergeCell ref="A170:G170"/>
    <mergeCell ref="A171:G171"/>
    <mergeCell ref="A172:G172"/>
    <mergeCell ref="A173:G173"/>
    <mergeCell ref="A175:C175"/>
    <mergeCell ref="D175:F175"/>
    <mergeCell ref="A164:F164"/>
    <mergeCell ref="A165:F165"/>
    <mergeCell ref="A166:F166"/>
    <mergeCell ref="A167:F167"/>
    <mergeCell ref="A168:F168"/>
    <mergeCell ref="E169:G169"/>
    <mergeCell ref="A158:F158"/>
    <mergeCell ref="A159:F159"/>
    <mergeCell ref="A160:F160"/>
    <mergeCell ref="A161:F161"/>
    <mergeCell ref="A162:F162"/>
    <mergeCell ref="A163:F163"/>
    <mergeCell ref="A154:C154"/>
    <mergeCell ref="D154:F154"/>
    <mergeCell ref="A155:C155"/>
    <mergeCell ref="D155:F155"/>
    <mergeCell ref="A156:F156"/>
    <mergeCell ref="A157:C157"/>
    <mergeCell ref="D157:F157"/>
    <mergeCell ref="A151:C151"/>
    <mergeCell ref="D151:F151"/>
    <mergeCell ref="A152:C152"/>
    <mergeCell ref="D152:F152"/>
    <mergeCell ref="A153:C153"/>
    <mergeCell ref="D153:F153"/>
    <mergeCell ref="A148:C148"/>
    <mergeCell ref="D148:F148"/>
    <mergeCell ref="A149:C149"/>
    <mergeCell ref="D149:F149"/>
    <mergeCell ref="A150:C150"/>
    <mergeCell ref="D150:F150"/>
    <mergeCell ref="A145:C145"/>
    <mergeCell ref="D145:F145"/>
    <mergeCell ref="A146:C146"/>
    <mergeCell ref="D146:F146"/>
    <mergeCell ref="A147:C147"/>
    <mergeCell ref="D147:F147"/>
    <mergeCell ref="A142:C142"/>
    <mergeCell ref="D142:F142"/>
    <mergeCell ref="A143:C143"/>
    <mergeCell ref="D143:F143"/>
    <mergeCell ref="A144:C144"/>
    <mergeCell ref="D144:F144"/>
    <mergeCell ref="A139:C139"/>
    <mergeCell ref="D139:F139"/>
    <mergeCell ref="A140:C140"/>
    <mergeCell ref="D140:F140"/>
    <mergeCell ref="A141:C141"/>
    <mergeCell ref="D141:F141"/>
    <mergeCell ref="A136:C136"/>
    <mergeCell ref="D136:F136"/>
    <mergeCell ref="A137:C137"/>
    <mergeCell ref="D137:F137"/>
    <mergeCell ref="A138:C138"/>
    <mergeCell ref="D138:F138"/>
    <mergeCell ref="A133:C133"/>
    <mergeCell ref="D133:F133"/>
    <mergeCell ref="A134:C134"/>
    <mergeCell ref="D134:F134"/>
    <mergeCell ref="A135:C135"/>
    <mergeCell ref="D135:F135"/>
    <mergeCell ref="A130:C130"/>
    <mergeCell ref="D130:F130"/>
    <mergeCell ref="A131:C131"/>
    <mergeCell ref="D131:F131"/>
    <mergeCell ref="A132:C132"/>
    <mergeCell ref="D132:F132"/>
    <mergeCell ref="A127:C127"/>
    <mergeCell ref="D127:F127"/>
    <mergeCell ref="A128:C128"/>
    <mergeCell ref="D128:F128"/>
    <mergeCell ref="A129:C129"/>
    <mergeCell ref="D129:F129"/>
    <mergeCell ref="A124:C124"/>
    <mergeCell ref="D124:F124"/>
    <mergeCell ref="A125:C125"/>
    <mergeCell ref="D125:F125"/>
    <mergeCell ref="A126:C126"/>
    <mergeCell ref="D126:F126"/>
    <mergeCell ref="A121:C121"/>
    <mergeCell ref="D121:F121"/>
    <mergeCell ref="A122:C122"/>
    <mergeCell ref="D122:F122"/>
    <mergeCell ref="A123:C123"/>
    <mergeCell ref="D123:F123"/>
    <mergeCell ref="A118:C118"/>
    <mergeCell ref="D118:F118"/>
    <mergeCell ref="A119:C119"/>
    <mergeCell ref="D119:F119"/>
    <mergeCell ref="A120:C120"/>
    <mergeCell ref="D120:F120"/>
    <mergeCell ref="A110:F110"/>
    <mergeCell ref="A112:G112"/>
    <mergeCell ref="A113:G113"/>
    <mergeCell ref="A114:G114"/>
    <mergeCell ref="A115:G115"/>
    <mergeCell ref="A117:C117"/>
    <mergeCell ref="D117:F117"/>
    <mergeCell ref="A105:C105"/>
    <mergeCell ref="D105:F105"/>
    <mergeCell ref="A106:C106"/>
    <mergeCell ref="D106:F106"/>
    <mergeCell ref="A108:F108"/>
    <mergeCell ref="A109:F109"/>
    <mergeCell ref="A102:C102"/>
    <mergeCell ref="D102:F102"/>
    <mergeCell ref="A103:C103"/>
    <mergeCell ref="D103:F103"/>
    <mergeCell ref="A104:C104"/>
    <mergeCell ref="D104:F104"/>
    <mergeCell ref="A99:C99"/>
    <mergeCell ref="D99:F99"/>
    <mergeCell ref="A100:C100"/>
    <mergeCell ref="D100:F100"/>
    <mergeCell ref="A101:C101"/>
    <mergeCell ref="D101:F101"/>
    <mergeCell ref="A96:C96"/>
    <mergeCell ref="D96:F96"/>
    <mergeCell ref="A97:C97"/>
    <mergeCell ref="D97:F97"/>
    <mergeCell ref="A98:C98"/>
    <mergeCell ref="D98:F98"/>
    <mergeCell ref="A93:C93"/>
    <mergeCell ref="D93:F93"/>
    <mergeCell ref="A94:C94"/>
    <mergeCell ref="D94:F94"/>
    <mergeCell ref="A95:C95"/>
    <mergeCell ref="D95:F95"/>
    <mergeCell ref="A90:C90"/>
    <mergeCell ref="D90:F90"/>
    <mergeCell ref="A91:C91"/>
    <mergeCell ref="D91:F91"/>
    <mergeCell ref="A92:C92"/>
    <mergeCell ref="D92:F92"/>
    <mergeCell ref="A87:C87"/>
    <mergeCell ref="D87:F87"/>
    <mergeCell ref="A88:C88"/>
    <mergeCell ref="D88:F88"/>
    <mergeCell ref="A89:C89"/>
    <mergeCell ref="D89:F89"/>
    <mergeCell ref="A84:C84"/>
    <mergeCell ref="D84:F84"/>
    <mergeCell ref="A85:C85"/>
    <mergeCell ref="D85:F85"/>
    <mergeCell ref="A86:C86"/>
    <mergeCell ref="D86:F86"/>
    <mergeCell ref="A81:C81"/>
    <mergeCell ref="D81:F81"/>
    <mergeCell ref="A82:C82"/>
    <mergeCell ref="D82:F82"/>
    <mergeCell ref="A83:C83"/>
    <mergeCell ref="D83:F83"/>
    <mergeCell ref="A78:C78"/>
    <mergeCell ref="D78:F78"/>
    <mergeCell ref="A79:C79"/>
    <mergeCell ref="D79:F79"/>
    <mergeCell ref="A80:C80"/>
    <mergeCell ref="D80:F80"/>
    <mergeCell ref="A75:C75"/>
    <mergeCell ref="D75:F75"/>
    <mergeCell ref="A76:C76"/>
    <mergeCell ref="D76:F76"/>
    <mergeCell ref="A77:C77"/>
    <mergeCell ref="D77:F77"/>
    <mergeCell ref="A69:C69"/>
    <mergeCell ref="D69:F69"/>
    <mergeCell ref="A70:C70"/>
    <mergeCell ref="D70:F70"/>
    <mergeCell ref="A73:G73"/>
    <mergeCell ref="A74:C74"/>
    <mergeCell ref="D74:F74"/>
    <mergeCell ref="A66:C66"/>
    <mergeCell ref="D66:F66"/>
    <mergeCell ref="A67:C67"/>
    <mergeCell ref="D67:F67"/>
    <mergeCell ref="A68:C68"/>
    <mergeCell ref="D68:F68"/>
    <mergeCell ref="A60:G60"/>
    <mergeCell ref="A61:G61"/>
    <mergeCell ref="A62:G62"/>
    <mergeCell ref="A64:G64"/>
    <mergeCell ref="A65:C65"/>
    <mergeCell ref="D65:F65"/>
    <mergeCell ref="A54:C54"/>
    <mergeCell ref="D54:F54"/>
    <mergeCell ref="A56:F56"/>
    <mergeCell ref="A57:F57"/>
    <mergeCell ref="A58:F58"/>
    <mergeCell ref="A59:F59"/>
    <mergeCell ref="A51:C51"/>
    <mergeCell ref="D51:F51"/>
    <mergeCell ref="A52:C52"/>
    <mergeCell ref="D52:F52"/>
    <mergeCell ref="A53:C53"/>
    <mergeCell ref="D53:F53"/>
    <mergeCell ref="A48:C48"/>
    <mergeCell ref="D48:F48"/>
    <mergeCell ref="A49:C49"/>
    <mergeCell ref="D49:F49"/>
    <mergeCell ref="A50:C50"/>
    <mergeCell ref="D50:F50"/>
    <mergeCell ref="A45:C45"/>
    <mergeCell ref="D45:F45"/>
    <mergeCell ref="A46:C46"/>
    <mergeCell ref="D46:F46"/>
    <mergeCell ref="A47:C47"/>
    <mergeCell ref="D47:F47"/>
    <mergeCell ref="A41:G41"/>
    <mergeCell ref="A42:C42"/>
    <mergeCell ref="D42:F42"/>
    <mergeCell ref="A43:F43"/>
    <mergeCell ref="A44:C44"/>
    <mergeCell ref="D44:F44"/>
    <mergeCell ref="A37:C37"/>
    <mergeCell ref="D37:F37"/>
    <mergeCell ref="A38:C38"/>
    <mergeCell ref="D38:F38"/>
    <mergeCell ref="A39:F39"/>
    <mergeCell ref="A40:F40"/>
    <mergeCell ref="A34:C34"/>
    <mergeCell ref="D34:F34"/>
    <mergeCell ref="A35:C35"/>
    <mergeCell ref="D35:F35"/>
    <mergeCell ref="A36:C36"/>
    <mergeCell ref="D36:F36"/>
    <mergeCell ref="A30:G30"/>
    <mergeCell ref="A31:C31"/>
    <mergeCell ref="D31:F31"/>
    <mergeCell ref="A32:C32"/>
    <mergeCell ref="D32:F32"/>
    <mergeCell ref="A33:C33"/>
    <mergeCell ref="D33:F33"/>
    <mergeCell ref="A27:C27"/>
    <mergeCell ref="D27:F27"/>
    <mergeCell ref="A28:C28"/>
    <mergeCell ref="D28:F28"/>
    <mergeCell ref="A29:E29"/>
    <mergeCell ref="F29:G29"/>
    <mergeCell ref="A24:C24"/>
    <mergeCell ref="D24:F24"/>
    <mergeCell ref="A25:C25"/>
    <mergeCell ref="D25:F25"/>
    <mergeCell ref="A26:C26"/>
    <mergeCell ref="D26:F26"/>
    <mergeCell ref="A21:C21"/>
    <mergeCell ref="D21:F21"/>
    <mergeCell ref="A22:C22"/>
    <mergeCell ref="D22:F22"/>
    <mergeCell ref="A23:C23"/>
    <mergeCell ref="D23:F23"/>
    <mergeCell ref="A15:C15"/>
    <mergeCell ref="D15:F15"/>
    <mergeCell ref="A18:G18"/>
    <mergeCell ref="A19:C19"/>
    <mergeCell ref="D19:F19"/>
    <mergeCell ref="A20:C20"/>
    <mergeCell ref="D20:F20"/>
    <mergeCell ref="A12:C12"/>
    <mergeCell ref="D12:F12"/>
    <mergeCell ref="A13:C13"/>
    <mergeCell ref="D13:F13"/>
    <mergeCell ref="A14:C14"/>
    <mergeCell ref="D14:F14"/>
    <mergeCell ref="A1:H1"/>
    <mergeCell ref="A9:C9"/>
    <mergeCell ref="D9:F9"/>
    <mergeCell ref="A10:C10"/>
    <mergeCell ref="D10:F10"/>
    <mergeCell ref="A11:C11"/>
    <mergeCell ref="D11:F11"/>
    <mergeCell ref="A3:G3"/>
    <mergeCell ref="A4:G4"/>
    <mergeCell ref="A5:G5"/>
    <mergeCell ref="A7:G7"/>
    <mergeCell ref="A8:C8"/>
    <mergeCell ref="D8:F8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orientation="portrait" r:id="rId1"/>
  <rowBreaks count="4" manualBreakCount="4">
    <brk id="111" max="16383" man="1"/>
    <brk id="210" max="16383" man="1"/>
    <brk id="313" max="16383" man="1"/>
    <brk id="46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Inv.2021</vt:lpstr>
      <vt:lpstr>Inv.2020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Activo Fijo</dc:creator>
  <cp:lastModifiedBy>Activo Fijo</cp:lastModifiedBy>
  <cp:lastPrinted>2020-02-07T18:11:15Z</cp:lastPrinted>
  <dcterms:created xsi:type="dcterms:W3CDTF">2020-02-07T17:04:58Z</dcterms:created>
  <dcterms:modified xsi:type="dcterms:W3CDTF">2022-04-01T16:03:16Z</dcterms:modified>
</cp:coreProperties>
</file>